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2023 год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33" i="1" l="1"/>
  <c r="J33" i="1"/>
  <c r="L33" i="1"/>
  <c r="H33" i="1"/>
  <c r="G33" i="1"/>
  <c r="F33" i="1"/>
  <c r="K54" i="1"/>
  <c r="F14" i="1"/>
  <c r="B203" i="1" l="1"/>
  <c r="A203" i="1"/>
  <c r="L202" i="1"/>
  <c r="J202" i="1"/>
  <c r="I202" i="1"/>
  <c r="H202" i="1"/>
  <c r="G202" i="1"/>
  <c r="F202" i="1"/>
  <c r="B193" i="1"/>
  <c r="A193" i="1"/>
  <c r="L192" i="1"/>
  <c r="L203" i="1" s="1"/>
  <c r="J192" i="1"/>
  <c r="J203" i="1" s="1"/>
  <c r="I192" i="1"/>
  <c r="I203" i="1" s="1"/>
  <c r="H192" i="1"/>
  <c r="G192" i="1"/>
  <c r="G203" i="1" s="1"/>
  <c r="F192" i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J183" i="1" s="1"/>
  <c r="I172" i="1"/>
  <c r="I183" i="1" s="1"/>
  <c r="H172" i="1"/>
  <c r="H183" i="1" s="1"/>
  <c r="G172" i="1"/>
  <c r="G183" i="1" s="1"/>
  <c r="F172" i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I152" i="1"/>
  <c r="I163" i="1" s="1"/>
  <c r="H152" i="1"/>
  <c r="H163" i="1" s="1"/>
  <c r="G152" i="1"/>
  <c r="G163" i="1" s="1"/>
  <c r="F152" i="1"/>
  <c r="F163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I104" i="1" s="1"/>
  <c r="H93" i="1"/>
  <c r="G93" i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I84" i="1" s="1"/>
  <c r="H73" i="1"/>
  <c r="G73" i="1"/>
  <c r="F73" i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I64" i="1" s="1"/>
  <c r="H53" i="1"/>
  <c r="G53" i="1"/>
  <c r="F53" i="1"/>
  <c r="L43" i="1"/>
  <c r="L44" i="1" s="1"/>
  <c r="J43" i="1"/>
  <c r="I43" i="1"/>
  <c r="H43" i="1"/>
  <c r="H44" i="1" s="1"/>
  <c r="G43" i="1"/>
  <c r="G44" i="1" s="1"/>
  <c r="F43" i="1"/>
  <c r="F44" i="1" s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203" i="1" l="1"/>
  <c r="L104" i="1"/>
  <c r="H104" i="1"/>
  <c r="G104" i="1"/>
  <c r="J64" i="1"/>
  <c r="H64" i="1"/>
  <c r="G64" i="1"/>
  <c r="I25" i="1"/>
  <c r="L84" i="1"/>
  <c r="J84" i="1"/>
  <c r="F84" i="1"/>
  <c r="L64" i="1"/>
  <c r="G84" i="1"/>
  <c r="F64" i="1"/>
  <c r="H84" i="1"/>
  <c r="J104" i="1"/>
  <c r="F124" i="1"/>
  <c r="H144" i="1"/>
  <c r="J163" i="1"/>
  <c r="F183" i="1"/>
  <c r="H203" i="1"/>
  <c r="I44" i="1"/>
  <c r="J44" i="1"/>
  <c r="J25" i="1"/>
  <c r="F25" i="1"/>
  <c r="L25" i="1"/>
  <c r="G25" i="1"/>
  <c r="H25" i="1"/>
  <c r="G204" i="1" l="1"/>
  <c r="I204" i="1"/>
  <c r="F204" i="1"/>
  <c r="L204" i="1"/>
  <c r="H204" i="1"/>
  <c r="J204" i="1"/>
</calcChain>
</file>

<file path=xl/sharedStrings.xml><?xml version="1.0" encoding="utf-8"?>
<sst xmlns="http://schemas.openxmlformats.org/spreadsheetml/2006/main" count="446" uniqueCount="165">
  <si>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</si>
  <si>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</si>
  <si>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</si>
  <si>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</si>
  <si>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</si>
  <si>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</si>
  <si>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</si>
  <si>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</si>
  <si>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</si>
  <si>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</si>
  <si>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</si>
  <si>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</si>
  <si>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</si>
  <si>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</si>
  <si>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</si>
  <si>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</si>
  <si>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</si>
  <si>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</si>
  <si>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</si>
  <si>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</si>
  <si>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</si>
  <si>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</si>
  <si>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</si>
  <si>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</si>
  <si>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</si>
  <si>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</si>
  <si>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</si>
  <si>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</si>
  <si>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</si>
  <si>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</si>
  <si>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</si>
  <si>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</si>
  <si>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</si>
  <si>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</si>
  <si>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</si>
  <si>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</si>
  <si>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</si>
  <si>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</si>
  <si>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</si>
  <si>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мяса говядины</t>
  </si>
  <si>
    <t>Каша гречневая рассыпчатая с овощами</t>
  </si>
  <si>
    <t>12/8</t>
  </si>
  <si>
    <t>40/3</t>
  </si>
  <si>
    <t>Чай</t>
  </si>
  <si>
    <t>27/10</t>
  </si>
  <si>
    <t>Горошек зеленый</t>
  </si>
  <si>
    <t>Суп картофельный с рыбой (минтай)</t>
  </si>
  <si>
    <t>Макаронные изделия отварные</t>
  </si>
  <si>
    <t>Компот из сухофруктов</t>
  </si>
  <si>
    <t>Хлеб крестьянский с Валитек-8</t>
  </si>
  <si>
    <t>Хлеб ржаной</t>
  </si>
  <si>
    <t>1/1</t>
  </si>
  <si>
    <t>19/2</t>
  </si>
  <si>
    <t>24/8</t>
  </si>
  <si>
    <t>46/3</t>
  </si>
  <si>
    <t>6/10</t>
  </si>
  <si>
    <t>пром.</t>
  </si>
  <si>
    <t>Салат из  моркови с растительным маслом</t>
  </si>
  <si>
    <t>Кисель с витаминами Витошка</t>
  </si>
  <si>
    <t xml:space="preserve">Батон </t>
  </si>
  <si>
    <t>8/5</t>
  </si>
  <si>
    <t>16/1</t>
  </si>
  <si>
    <t>Салат из свежих томатов с растительным маслом</t>
  </si>
  <si>
    <t>Запеканка картофельная, фаршированная отварным мясом говядины (вариант 2)</t>
  </si>
  <si>
    <t>Компот из чернослива и изюма</t>
  </si>
  <si>
    <t>20/1</t>
  </si>
  <si>
    <t>28/2</t>
  </si>
  <si>
    <t>54/8</t>
  </si>
  <si>
    <t>12/10</t>
  </si>
  <si>
    <t>Тефтели из мяса говядины</t>
  </si>
  <si>
    <t>Рагу из овощей</t>
  </si>
  <si>
    <t>Компот из изюма</t>
  </si>
  <si>
    <t>42/8</t>
  </si>
  <si>
    <t>32/3</t>
  </si>
  <si>
    <t>Салат из белокочанной капусты с морковью и растительным маслом</t>
  </si>
  <si>
    <t>Зразы или рулет из рыбы (минтай)</t>
  </si>
  <si>
    <t>Рис припущенный с овощами</t>
  </si>
  <si>
    <t>Чай с лимоном</t>
  </si>
  <si>
    <t>14/2</t>
  </si>
  <si>
    <t>17/7</t>
  </si>
  <si>
    <t>38/3</t>
  </si>
  <si>
    <t>29/10</t>
  </si>
  <si>
    <t>Биточки (котлеты) из мяса кур (вариант 2)</t>
  </si>
  <si>
    <t>Макаронные изделия отварные с сыром</t>
  </si>
  <si>
    <t>Напиток из шиповника (вариант 2)</t>
  </si>
  <si>
    <t>Яблоки свежие</t>
  </si>
  <si>
    <t>5/9</t>
  </si>
  <si>
    <t>47/3</t>
  </si>
  <si>
    <t>37/10</t>
  </si>
  <si>
    <t>Салат из отварной свеклы с сыром и растительным маслом</t>
  </si>
  <si>
    <t>Суп-лапша на курином бульоне</t>
  </si>
  <si>
    <t>Плов из мяса кур</t>
  </si>
  <si>
    <t>40/1</t>
  </si>
  <si>
    <t>22/2</t>
  </si>
  <si>
    <t>4/9</t>
  </si>
  <si>
    <t>Рыба, тушенная с овощами (минтай)</t>
  </si>
  <si>
    <t>Картофельное пюре</t>
  </si>
  <si>
    <t>Напиток с витаминами Витошка</t>
  </si>
  <si>
    <t>4/7</t>
  </si>
  <si>
    <t>3/3</t>
  </si>
  <si>
    <t>Салат из отварного картофеля с соленым огурцом, репчатым луком и растительным маслом</t>
  </si>
  <si>
    <t>Голубцы с мясом говядины и рисом (ленивые)</t>
  </si>
  <si>
    <t>Картофель отварной</t>
  </si>
  <si>
    <t>Компот из чернослива</t>
  </si>
  <si>
    <t>41/1</t>
  </si>
  <si>
    <t>11/2</t>
  </si>
  <si>
    <t>48/8</t>
  </si>
  <si>
    <t>1/3</t>
  </si>
  <si>
    <t>14/10</t>
  </si>
  <si>
    <t>Сок</t>
  </si>
  <si>
    <t>18/8</t>
  </si>
  <si>
    <t>Кукуруза целыми зернами (консервы)</t>
  </si>
  <si>
    <t>18/2</t>
  </si>
  <si>
    <t>Запеканка картофельная, фаршированная отварным мясом говядины с овощами</t>
  </si>
  <si>
    <t>56/8</t>
  </si>
  <si>
    <t>13/1</t>
  </si>
  <si>
    <t>Огурец свежий</t>
  </si>
  <si>
    <t>Рыба, запеченная в омлете (минтай)</t>
  </si>
  <si>
    <t>Каша рисовая рассыпчатая</t>
  </si>
  <si>
    <t>7/2</t>
  </si>
  <si>
    <t>8/7</t>
  </si>
  <si>
    <t>43/3</t>
  </si>
  <si>
    <t>Омлет запеченный или паровой</t>
  </si>
  <si>
    <t>Какао с молоком и витаминами Витошка</t>
  </si>
  <si>
    <t>Батон</t>
  </si>
  <si>
    <t>Хлеб с сыром</t>
  </si>
  <si>
    <t>Пряники</t>
  </si>
  <si>
    <t>сладкое</t>
  </si>
  <si>
    <t>2/6</t>
  </si>
  <si>
    <t>2/13</t>
  </si>
  <si>
    <t>Салат из белокачанной капусты с луком и растительным маслом</t>
  </si>
  <si>
    <t>Фрикадельки из мяса говядины припущенные</t>
  </si>
  <si>
    <t>4/1</t>
  </si>
  <si>
    <t>16/2</t>
  </si>
  <si>
    <t>39/8</t>
  </si>
  <si>
    <t>Бедро куриное отварное в соусе</t>
  </si>
  <si>
    <t xml:space="preserve">Чай </t>
  </si>
  <si>
    <t>кисломол.</t>
  </si>
  <si>
    <t>Йогурт "Растишка"</t>
  </si>
  <si>
    <t>42/1</t>
  </si>
  <si>
    <t>29/2</t>
  </si>
  <si>
    <t>2/9</t>
  </si>
  <si>
    <t>Салат из отварного картофеля с зеленым горошком и растительным маслом</t>
  </si>
  <si>
    <t>Биточки (котлеты) из рыбы (минтай)</t>
  </si>
  <si>
    <t>Апельсин</t>
  </si>
  <si>
    <t>12/7</t>
  </si>
  <si>
    <t>Бефстроганов из отварного мяса говядины</t>
  </si>
  <si>
    <t>Капуста тушеная</t>
  </si>
  <si>
    <t>4/2</t>
  </si>
  <si>
    <t>7/8</t>
  </si>
  <si>
    <t>11/3</t>
  </si>
  <si>
    <t>Запеканка (сырники) из творога с молоком сгущеным</t>
  </si>
  <si>
    <t>Борщ с картофелем и мясо говядины отварное</t>
  </si>
  <si>
    <t>Суп-пюре гороховый с гренками (сухариками)</t>
  </si>
  <si>
    <t>Суп картофельный с крупой с мясом говядины отварным</t>
  </si>
  <si>
    <t xml:space="preserve">Рассольник с крупой и сметаной (вариант 2) с отварным мясом говядины </t>
  </si>
  <si>
    <t>Биточки (котлеты) из мяса говядины с крупой (геркулес) с соусом красным</t>
  </si>
  <si>
    <t>Суп картофельный с макаронными изделиями с мясными фрикадельками</t>
  </si>
  <si>
    <t>Щи из свежей капусты со сметаной (вариант 2) с отварным мясом говядины</t>
  </si>
  <si>
    <t>Суп-пюре из картофеля с гренками (сухариками)</t>
  </si>
  <si>
    <t>Суп картофельный с бобовыми и отварным мясом говядины</t>
  </si>
  <si>
    <t xml:space="preserve">Биточки (котлеты) из мяса говядины с морковью и с соусом красным </t>
  </si>
  <si>
    <t>№16</t>
  </si>
  <si>
    <t>Директор</t>
  </si>
  <si>
    <t>О.В. Кнор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</si>
</sst>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12" fillId="4" borderId="5" xfId="0" applyFont="1" applyFill="1" applyBorder="1" applyAlignment="1">
      <alignment wrapText="1"/>
    </xf>
    <xf numFmtId="1" fontId="0" fillId="4" borderId="8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3" fillId="0" borderId="23" xfId="0" applyFont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 vertical="center"/>
      <protection locked="0"/>
    </xf>
    <xf numFmtId="1" fontId="14" fillId="4" borderId="2" xfId="1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1" fontId="13" fillId="4" borderId="5" xfId="0" applyNumberFormat="1" applyFont="1" applyFill="1" applyBorder="1"/>
    <xf numFmtId="1" fontId="13" fillId="4" borderId="2" xfId="0" applyNumberFormat="1" applyFont="1" applyFill="1" applyBorder="1"/>
    <xf numFmtId="0" fontId="0" fillId="4" borderId="17" xfId="0" applyFill="1" applyBorder="1" applyProtection="1"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0" fillId="4" borderId="2" xfId="2" applyFont="1" applyFill="1" applyBorder="1" applyAlignment="1" applyProtection="1">
      <alignment wrapText="1"/>
      <protection locked="0"/>
    </xf>
    <xf numFmtId="0" fontId="14" fillId="4" borderId="2" xfId="2" applyNumberFormat="1" applyFill="1" applyBorder="1" applyProtection="1">
      <protection locked="0"/>
    </xf>
    <xf numFmtId="0" fontId="14" fillId="4" borderId="2" xfId="2" applyFill="1" applyBorder="1" applyAlignment="1" applyProtection="1">
      <alignment wrapText="1"/>
      <protection locked="0"/>
    </xf>
    <xf numFmtId="1" fontId="14" fillId="4" borderId="2" xfId="2" applyNumberFormat="1" applyFill="1" applyBorder="1" applyProtection="1">
      <protection locked="0"/>
    </xf>
    <xf numFmtId="1" fontId="14" fillId="4" borderId="17" xfId="2" applyNumberFormat="1" applyFill="1" applyBorder="1" applyProtection="1">
      <protection locked="0"/>
    </xf>
    <xf numFmtId="1" fontId="14" fillId="4" borderId="4" xfId="2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14" fillId="4" borderId="2" xfId="2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14" fillId="4" borderId="23" xfId="2" applyNumberFormat="1" applyFill="1" applyBorder="1" applyProtection="1">
      <protection locked="0"/>
    </xf>
    <xf numFmtId="49" fontId="0" fillId="4" borderId="26" xfId="0" applyNumberFormat="1" applyFill="1" applyBorder="1" applyAlignment="1" applyProtection="1">
      <alignment horizontal="right"/>
      <protection locked="0"/>
    </xf>
    <xf numFmtId="49" fontId="0" fillId="4" borderId="27" xfId="0" applyNumberFormat="1" applyFill="1" applyBorder="1" applyAlignment="1" applyProtection="1">
      <alignment horizontal="right"/>
      <protection locked="0"/>
    </xf>
    <xf numFmtId="0" fontId="0" fillId="4" borderId="27" xfId="0" applyFill="1" applyBorder="1" applyAlignment="1" applyProtection="1">
      <alignment horizontal="right"/>
      <protection locked="0"/>
    </xf>
    <xf numFmtId="0" fontId="3" fillId="2" borderId="28" xfId="0" applyFont="1" applyFill="1" applyBorder="1" applyAlignment="1" applyProtection="1">
      <alignment horizontal="right" vertical="top" wrapText="1"/>
      <protection locked="0"/>
    </xf>
    <xf numFmtId="0" fontId="3" fillId="2" borderId="27" xfId="0" applyFont="1" applyFill="1" applyBorder="1" applyAlignment="1" applyProtection="1">
      <alignment horizontal="right" vertical="top" wrapText="1"/>
      <protection locked="0"/>
    </xf>
    <xf numFmtId="0" fontId="3" fillId="0" borderId="27" xfId="0" applyFont="1" applyBorder="1" applyAlignment="1">
      <alignment horizontal="right" vertical="top" wrapText="1"/>
    </xf>
    <xf numFmtId="49" fontId="0" fillId="4" borderId="28" xfId="0" applyNumberFormat="1" applyFill="1" applyBorder="1" applyAlignment="1" applyProtection="1">
      <alignment horizontal="right"/>
      <protection locked="0"/>
    </xf>
    <xf numFmtId="0" fontId="12" fillId="4" borderId="29" xfId="0" applyFont="1" applyFill="1" applyBorder="1" applyAlignment="1">
      <alignment horizontal="right"/>
    </xf>
    <xf numFmtId="49" fontId="1" fillId="4" borderId="27" xfId="0" applyNumberFormat="1" applyFont="1" applyFill="1" applyBorder="1" applyAlignment="1" applyProtection="1">
      <alignment horizontal="right"/>
      <protection locked="0"/>
    </xf>
    <xf numFmtId="49" fontId="0" fillId="4" borderId="27" xfId="0" applyNumberFormat="1" applyFill="1" applyBorder="1" applyAlignment="1" applyProtection="1">
      <alignment horizontal="right" wrapText="1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0" fillId="4" borderId="27" xfId="0" applyFill="1" applyBorder="1" applyAlignment="1" applyProtection="1">
      <alignment horizontal="right" wrapText="1"/>
      <protection locked="0"/>
    </xf>
    <xf numFmtId="0" fontId="3" fillId="0" borderId="29" xfId="0" applyFont="1" applyBorder="1" applyAlignment="1">
      <alignment horizontal="right" vertical="top" wrapText="1"/>
    </xf>
    <xf numFmtId="49" fontId="14" fillId="4" borderId="28" xfId="2" quotePrefix="1" applyNumberFormat="1" applyFill="1" applyBorder="1" applyAlignment="1" applyProtection="1">
      <alignment horizontal="right"/>
      <protection locked="0"/>
    </xf>
    <xf numFmtId="49" fontId="0" fillId="4" borderId="27" xfId="2" applyNumberFormat="1" applyFont="1" applyFill="1" applyBorder="1" applyAlignment="1" applyProtection="1">
      <alignment horizontal="right"/>
      <protection locked="0"/>
    </xf>
    <xf numFmtId="0" fontId="14" fillId="4" borderId="27" xfId="2" quotePrefix="1" applyFill="1" applyBorder="1" applyAlignment="1" applyProtection="1">
      <alignment horizontal="right"/>
      <protection locked="0"/>
    </xf>
    <xf numFmtId="164" fontId="0" fillId="4" borderId="27" xfId="0" applyNumberFormat="1" applyFill="1" applyBorder="1" applyAlignment="1" applyProtection="1">
      <alignment horizontal="right"/>
      <protection locked="0"/>
    </xf>
    <xf numFmtId="0" fontId="14" fillId="4" borderId="28" xfId="2" quotePrefix="1" applyFill="1" applyBorder="1" applyAlignment="1" applyProtection="1">
      <alignment horizontal="right"/>
      <protection locked="0"/>
    </xf>
    <xf numFmtId="0" fontId="0" fillId="4" borderId="27" xfId="2" applyFont="1" applyFill="1" applyBorder="1" applyAlignment="1" applyProtection="1">
      <alignment horizontal="right"/>
      <protection locked="0"/>
    </xf>
    <xf numFmtId="2" fontId="0" fillId="4" borderId="31" xfId="0" applyNumberFormat="1" applyFill="1" applyBorder="1" applyProtection="1">
      <protection locked="0"/>
    </xf>
    <xf numFmtId="2" fontId="0" fillId="4" borderId="32" xfId="0" applyNumberFormat="1" applyFill="1" applyBorder="1" applyProtection="1"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>
      <alignment horizontal="center" vertical="top" wrapText="1"/>
    </xf>
    <xf numFmtId="2" fontId="0" fillId="4" borderId="33" xfId="0" applyNumberFormat="1" applyFill="1" applyBorder="1" applyProtection="1">
      <protection locked="0"/>
    </xf>
    <xf numFmtId="2" fontId="0" fillId="4" borderId="33" xfId="0" applyNumberFormat="1" applyFill="1" applyBorder="1" applyAlignment="1" applyProtection="1">
      <alignment horizontal="right"/>
      <protection locked="0"/>
    </xf>
    <xf numFmtId="2" fontId="0" fillId="4" borderId="32" xfId="0" applyNumberFormat="1" applyFill="1" applyBorder="1" applyAlignment="1" applyProtection="1">
      <alignment horizontal="right"/>
      <protection locked="0"/>
    </xf>
    <xf numFmtId="0" fontId="3" fillId="2" borderId="32" xfId="0" applyFont="1" applyFill="1" applyBorder="1" applyAlignment="1" applyProtection="1">
      <alignment horizontal="right" vertical="top" wrapText="1"/>
      <protection locked="0"/>
    </xf>
    <xf numFmtId="2" fontId="13" fillId="4" borderId="35" xfId="0" applyNumberFormat="1" applyFont="1" applyFill="1" applyBorder="1"/>
    <xf numFmtId="2" fontId="14" fillId="4" borderId="32" xfId="1" applyNumberFormat="1" applyFill="1" applyBorder="1" applyProtection="1">
      <protection locked="0"/>
    </xf>
    <xf numFmtId="2" fontId="13" fillId="4" borderId="32" xfId="0" applyNumberFormat="1" applyFont="1" applyFill="1" applyBorder="1"/>
    <xf numFmtId="0" fontId="3" fillId="0" borderId="35" xfId="0" applyFont="1" applyBorder="1" applyAlignment="1">
      <alignment horizontal="center" vertical="top" wrapText="1"/>
    </xf>
    <xf numFmtId="2" fontId="14" fillId="4" borderId="32" xfId="2" applyNumberFormat="1" applyFill="1" applyBorder="1" applyProtection="1">
      <protection locked="0"/>
    </xf>
    <xf numFmtId="0" fontId="0" fillId="4" borderId="32" xfId="0" applyFill="1" applyBorder="1" applyProtection="1">
      <protection locked="0"/>
    </xf>
    <xf numFmtId="2" fontId="14" fillId="4" borderId="31" xfId="2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14" fillId="4" borderId="2" xfId="2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2" fontId="14" fillId="4" borderId="33" xfId="2" applyNumberFormat="1" applyFill="1" applyBorder="1" applyAlignment="1" applyProtection="1">
      <alignment horizontal="right"/>
      <protection locked="0"/>
    </xf>
    <xf numFmtId="0" fontId="14" fillId="4" borderId="2" xfId="2" applyFill="1" applyBorder="1" applyAlignment="1" applyProtection="1">
      <alignment horizontal="left" wrapText="1"/>
      <protection locked="0"/>
    </xf>
    <xf numFmtId="0" fontId="3" fillId="0" borderId="36" xfId="0" applyFont="1" applyBorder="1" applyAlignment="1">
      <alignment horizontal="right" vertical="top" wrapText="1"/>
    </xf>
    <xf numFmtId="1" fontId="3" fillId="0" borderId="10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right"/>
    </xf>
    <xf numFmtId="1" fontId="3" fillId="0" borderId="25" xfId="0" applyNumberFormat="1" applyFont="1" applyBorder="1" applyAlignment="1">
      <alignment horizontal="center"/>
    </xf>
    <xf numFmtId="1" fontId="3" fillId="3" borderId="3" xfId="0" applyNumberFormat="1" applyFont="1" applyFill="1" applyBorder="1" applyAlignment="1">
      <alignment horizontal="center" vertical="top" wrapText="1"/>
    </xf>
    <xf numFmtId="1" fontId="3" fillId="3" borderId="21" xfId="0" applyNumberFormat="1" applyFont="1" applyFill="1" applyBorder="1" applyAlignment="1">
      <alignment horizontal="right" vertical="top" wrapText="1"/>
    </xf>
    <xf numFmtId="1" fontId="3" fillId="3" borderId="34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 2" xfId="2"/>
    <cellStyle name="Обычный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7" sqref="T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3" t="s">
        <v>162</v>
      </c>
      <c r="D1" s="134"/>
      <c r="E1" s="134"/>
      <c r="F1" s="12" t="s">
        <v>16</v>
      </c>
      <c r="G1" s="2" t="s">
        <v>17</v>
      </c>
      <c r="H1" s="135" t="s">
        <v>163</v>
      </c>
      <c r="I1" s="135"/>
      <c r="J1" s="135"/>
      <c r="K1" s="135"/>
    </row>
    <row r="2" spans="1:12" ht="18" x14ac:dyDescent="0.2">
      <c r="A2" s="33" t="s">
        <v>6</v>
      </c>
      <c r="C2" s="2"/>
      <c r="G2" s="2" t="s">
        <v>18</v>
      </c>
      <c r="H2" s="135" t="s">
        <v>164</v>
      </c>
      <c r="I2" s="135"/>
      <c r="J2" s="135"/>
      <c r="K2" s="13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2">
        <v>13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8" t="s">
        <v>28</v>
      </c>
      <c r="E6" s="50" t="s">
        <v>39</v>
      </c>
      <c r="F6" s="51">
        <v>100</v>
      </c>
      <c r="G6" s="51">
        <v>15</v>
      </c>
      <c r="H6" s="51">
        <v>16</v>
      </c>
      <c r="I6" s="51">
        <v>5</v>
      </c>
      <c r="J6" s="53">
        <v>221</v>
      </c>
      <c r="K6" s="90" t="s">
        <v>41</v>
      </c>
      <c r="L6" s="108">
        <v>57.85</v>
      </c>
    </row>
    <row r="7" spans="1:12" ht="15" x14ac:dyDescent="0.25">
      <c r="A7" s="23"/>
      <c r="B7" s="15"/>
      <c r="C7" s="11"/>
      <c r="D7" s="6" t="s">
        <v>29</v>
      </c>
      <c r="E7" s="47" t="s">
        <v>40</v>
      </c>
      <c r="F7" s="48">
        <v>150</v>
      </c>
      <c r="G7" s="48">
        <v>9</v>
      </c>
      <c r="H7" s="48">
        <v>7</v>
      </c>
      <c r="I7" s="48">
        <v>46</v>
      </c>
      <c r="J7" s="54">
        <v>266</v>
      </c>
      <c r="K7" s="85" t="s">
        <v>42</v>
      </c>
      <c r="L7" s="104">
        <v>14.06</v>
      </c>
    </row>
    <row r="8" spans="1:12" ht="15" x14ac:dyDescent="0.25">
      <c r="A8" s="23"/>
      <c r="B8" s="15"/>
      <c r="C8" s="11"/>
      <c r="D8" s="7" t="s">
        <v>22</v>
      </c>
      <c r="E8" s="47" t="s">
        <v>43</v>
      </c>
      <c r="F8" s="48">
        <v>200</v>
      </c>
      <c r="G8" s="48">
        <v>0</v>
      </c>
      <c r="H8" s="48">
        <v>0</v>
      </c>
      <c r="I8" s="48">
        <v>10</v>
      </c>
      <c r="J8" s="54">
        <v>38</v>
      </c>
      <c r="K8" s="85" t="s">
        <v>44</v>
      </c>
      <c r="L8" s="104">
        <v>1.06</v>
      </c>
    </row>
    <row r="9" spans="1:12" ht="15" x14ac:dyDescent="0.25">
      <c r="A9" s="23"/>
      <c r="B9" s="15"/>
      <c r="C9" s="11"/>
      <c r="D9" s="7" t="s">
        <v>31</v>
      </c>
      <c r="E9" s="47" t="s">
        <v>49</v>
      </c>
      <c r="F9" s="48">
        <v>30</v>
      </c>
      <c r="G9" s="48">
        <v>2</v>
      </c>
      <c r="H9" s="48">
        <v>0</v>
      </c>
      <c r="I9" s="48">
        <v>15</v>
      </c>
      <c r="J9" s="54">
        <v>63</v>
      </c>
      <c r="K9" s="85" t="s">
        <v>56</v>
      </c>
      <c r="L9" s="104">
        <v>1.53</v>
      </c>
    </row>
    <row r="10" spans="1:12" ht="15" x14ac:dyDescent="0.25">
      <c r="A10" s="23"/>
      <c r="B10" s="15"/>
      <c r="C10" s="11"/>
      <c r="D10" s="7" t="s">
        <v>32</v>
      </c>
      <c r="E10" s="47" t="s">
        <v>50</v>
      </c>
      <c r="F10" s="48">
        <v>20</v>
      </c>
      <c r="G10" s="48">
        <v>1</v>
      </c>
      <c r="H10" s="48">
        <v>0</v>
      </c>
      <c r="I10" s="48">
        <v>8</v>
      </c>
      <c r="J10" s="54">
        <v>39</v>
      </c>
      <c r="K10" s="86" t="s">
        <v>56</v>
      </c>
      <c r="L10" s="104">
        <v>1.02</v>
      </c>
    </row>
    <row r="11" spans="1:12" ht="15" x14ac:dyDescent="0.25">
      <c r="A11" s="23"/>
      <c r="B11" s="15"/>
      <c r="C11" s="11"/>
      <c r="D11" s="7" t="s">
        <v>24</v>
      </c>
      <c r="E11" s="59"/>
      <c r="F11" s="60"/>
      <c r="G11" s="60"/>
      <c r="H11" s="60"/>
      <c r="I11" s="60"/>
      <c r="J11" s="60"/>
      <c r="K11" s="87"/>
      <c r="L11" s="105"/>
    </row>
    <row r="12" spans="1:12" ht="15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88"/>
      <c r="L12" s="106"/>
    </row>
    <row r="13" spans="1:12" ht="15" x14ac:dyDescent="0.25">
      <c r="A13" s="23"/>
      <c r="B13" s="15"/>
      <c r="C13" s="11"/>
      <c r="D13" s="6"/>
      <c r="E13" s="37"/>
      <c r="F13" s="38"/>
      <c r="G13" s="38"/>
      <c r="H13" s="38"/>
      <c r="I13" s="38"/>
      <c r="J13" s="38"/>
      <c r="K13" s="88"/>
      <c r="L13" s="106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500</v>
      </c>
      <c r="G14" s="19">
        <f>SUM(G6:G13)</f>
        <v>27</v>
      </c>
      <c r="H14" s="19">
        <f>SUM(H6:H13)</f>
        <v>23</v>
      </c>
      <c r="I14" s="19">
        <f>SUM(I6:I13)</f>
        <v>84</v>
      </c>
      <c r="J14" s="19">
        <f>SUM(J6:J13)</f>
        <v>627</v>
      </c>
      <c r="K14" s="89"/>
      <c r="L14" s="107">
        <f>SUM(L6:L13)</f>
        <v>75.52</v>
      </c>
    </row>
    <row r="15" spans="1:12" ht="15" x14ac:dyDescent="0.25">
      <c r="A15" s="25">
        <f>A6</f>
        <v>1</v>
      </c>
      <c r="B15" s="13">
        <f>B6</f>
        <v>1</v>
      </c>
      <c r="C15" s="10" t="s">
        <v>25</v>
      </c>
      <c r="D15" s="7" t="s">
        <v>26</v>
      </c>
      <c r="E15" s="50" t="s">
        <v>45</v>
      </c>
      <c r="F15" s="51">
        <v>60</v>
      </c>
      <c r="G15" s="51">
        <v>2</v>
      </c>
      <c r="H15" s="51">
        <v>2</v>
      </c>
      <c r="I15" s="48">
        <v>7</v>
      </c>
      <c r="J15" s="53">
        <v>51</v>
      </c>
      <c r="K15" s="85" t="s">
        <v>51</v>
      </c>
      <c r="L15" s="108">
        <v>19.059999999999999</v>
      </c>
    </row>
    <row r="16" spans="1:12" ht="15" x14ac:dyDescent="0.25">
      <c r="A16" s="23"/>
      <c r="B16" s="15"/>
      <c r="C16" s="11"/>
      <c r="D16" s="7" t="s">
        <v>27</v>
      </c>
      <c r="E16" s="47" t="s">
        <v>46</v>
      </c>
      <c r="F16" s="48">
        <v>250</v>
      </c>
      <c r="G16" s="48">
        <v>8.48</v>
      </c>
      <c r="H16" s="48">
        <v>5.25</v>
      </c>
      <c r="I16" s="48">
        <v>20</v>
      </c>
      <c r="J16" s="54">
        <v>157.97</v>
      </c>
      <c r="K16" s="85" t="s">
        <v>52</v>
      </c>
      <c r="L16" s="104">
        <v>23.02</v>
      </c>
    </row>
    <row r="17" spans="1:12" ht="30" x14ac:dyDescent="0.25">
      <c r="A17" s="23"/>
      <c r="B17" s="15"/>
      <c r="C17" s="11"/>
      <c r="D17" s="7" t="s">
        <v>28</v>
      </c>
      <c r="E17" s="47" t="s">
        <v>161</v>
      </c>
      <c r="F17" s="119">
        <v>140</v>
      </c>
      <c r="G17" s="48">
        <v>13</v>
      </c>
      <c r="H17" s="48">
        <v>14</v>
      </c>
      <c r="I17" s="48">
        <v>9</v>
      </c>
      <c r="J17" s="54">
        <v>215</v>
      </c>
      <c r="K17" s="85" t="s">
        <v>53</v>
      </c>
      <c r="L17" s="104">
        <v>46.07</v>
      </c>
    </row>
    <row r="18" spans="1:12" ht="15" x14ac:dyDescent="0.25">
      <c r="A18" s="23"/>
      <c r="B18" s="15"/>
      <c r="C18" s="11"/>
      <c r="D18" s="7" t="s">
        <v>29</v>
      </c>
      <c r="E18" s="47" t="s">
        <v>47</v>
      </c>
      <c r="F18" s="48">
        <v>150</v>
      </c>
      <c r="G18" s="48">
        <v>5</v>
      </c>
      <c r="H18" s="48">
        <v>3</v>
      </c>
      <c r="I18" s="48">
        <v>34</v>
      </c>
      <c r="J18" s="54">
        <v>184</v>
      </c>
      <c r="K18" s="85" t="s">
        <v>54</v>
      </c>
      <c r="L18" s="104">
        <v>6.6</v>
      </c>
    </row>
    <row r="19" spans="1:12" ht="15" x14ac:dyDescent="0.25">
      <c r="A19" s="23"/>
      <c r="B19" s="15"/>
      <c r="C19" s="11"/>
      <c r="D19" s="7" t="s">
        <v>30</v>
      </c>
      <c r="E19" s="47" t="s">
        <v>48</v>
      </c>
      <c r="F19" s="48">
        <v>200</v>
      </c>
      <c r="G19" s="48">
        <v>1</v>
      </c>
      <c r="H19" s="48">
        <v>0</v>
      </c>
      <c r="I19" s="48">
        <v>23</v>
      </c>
      <c r="J19" s="54">
        <v>88</v>
      </c>
      <c r="K19" s="85" t="s">
        <v>55</v>
      </c>
      <c r="L19" s="104">
        <v>10.42</v>
      </c>
    </row>
    <row r="20" spans="1:12" ht="15" x14ac:dyDescent="0.25">
      <c r="A20" s="23"/>
      <c r="B20" s="15"/>
      <c r="C20" s="11"/>
      <c r="D20" s="7" t="s">
        <v>31</v>
      </c>
      <c r="E20" s="47" t="s">
        <v>49</v>
      </c>
      <c r="F20" s="48">
        <v>25</v>
      </c>
      <c r="G20" s="48">
        <v>2</v>
      </c>
      <c r="H20" s="48">
        <v>0</v>
      </c>
      <c r="I20" s="48">
        <v>13</v>
      </c>
      <c r="J20" s="54">
        <v>53</v>
      </c>
      <c r="K20" s="85" t="s">
        <v>56</v>
      </c>
      <c r="L20" s="104">
        <v>1.28</v>
      </c>
    </row>
    <row r="21" spans="1:12" ht="15" x14ac:dyDescent="0.25">
      <c r="A21" s="23"/>
      <c r="B21" s="15"/>
      <c r="C21" s="11"/>
      <c r="D21" s="7" t="s">
        <v>32</v>
      </c>
      <c r="E21" s="47" t="s">
        <v>50</v>
      </c>
      <c r="F21" s="48">
        <v>20</v>
      </c>
      <c r="G21" s="48">
        <v>1</v>
      </c>
      <c r="H21" s="48">
        <v>0</v>
      </c>
      <c r="I21" s="48">
        <v>8</v>
      </c>
      <c r="J21" s="54">
        <v>39</v>
      </c>
      <c r="K21" s="85" t="s">
        <v>56</v>
      </c>
      <c r="L21" s="104">
        <v>1.02</v>
      </c>
    </row>
    <row r="22" spans="1:12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88"/>
      <c r="L22" s="106"/>
    </row>
    <row r="23" spans="1:12" ht="15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88"/>
      <c r="L23" s="106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845</v>
      </c>
      <c r="G24" s="19">
        <f t="shared" ref="G24:J24" si="0">SUM(G15:G23)</f>
        <v>32.480000000000004</v>
      </c>
      <c r="H24" s="19">
        <f t="shared" si="0"/>
        <v>24.25</v>
      </c>
      <c r="I24" s="19">
        <f t="shared" si="0"/>
        <v>114</v>
      </c>
      <c r="J24" s="19">
        <f t="shared" si="0"/>
        <v>787.97</v>
      </c>
      <c r="K24" s="89"/>
      <c r="L24" s="107">
        <f t="shared" ref="L24" si="1">SUM(L15:L23)</f>
        <v>107.47</v>
      </c>
    </row>
    <row r="25" spans="1:12" ht="15.75" thickBot="1" x14ac:dyDescent="0.25">
      <c r="A25" s="28">
        <f>A6</f>
        <v>1</v>
      </c>
      <c r="B25" s="29">
        <f>B6</f>
        <v>1</v>
      </c>
      <c r="C25" s="136" t="s">
        <v>4</v>
      </c>
      <c r="D25" s="137"/>
      <c r="E25" s="30"/>
      <c r="F25" s="130">
        <f>F14+F24</f>
        <v>1345</v>
      </c>
      <c r="G25" s="130">
        <f>G14+G24</f>
        <v>59.480000000000004</v>
      </c>
      <c r="H25" s="130">
        <f>H14+H24</f>
        <v>47.25</v>
      </c>
      <c r="I25" s="130">
        <f>I14+I24</f>
        <v>198</v>
      </c>
      <c r="J25" s="130">
        <f>J14+J24</f>
        <v>1414.97</v>
      </c>
      <c r="K25" s="131"/>
      <c r="L25" s="132">
        <f>L14+L24</f>
        <v>182.99</v>
      </c>
    </row>
    <row r="26" spans="1:12" ht="15" x14ac:dyDescent="0.25">
      <c r="A26" s="14">
        <v>1</v>
      </c>
      <c r="B26" s="15">
        <v>2</v>
      </c>
      <c r="C26" s="11" t="s">
        <v>20</v>
      </c>
      <c r="D26" s="8" t="s">
        <v>26</v>
      </c>
      <c r="E26" s="50" t="s">
        <v>57</v>
      </c>
      <c r="F26" s="51">
        <v>80</v>
      </c>
      <c r="G26" s="51">
        <v>1</v>
      </c>
      <c r="H26" s="51">
        <v>5</v>
      </c>
      <c r="I26" s="51">
        <v>10</v>
      </c>
      <c r="J26" s="53">
        <v>78.680000000000007</v>
      </c>
      <c r="K26" s="90" t="s">
        <v>61</v>
      </c>
      <c r="L26" s="111">
        <v>4.99</v>
      </c>
    </row>
    <row r="27" spans="1:12" ht="15" x14ac:dyDescent="0.25">
      <c r="A27" s="14"/>
      <c r="B27" s="15"/>
      <c r="C27" s="11"/>
      <c r="D27" s="8" t="s">
        <v>21</v>
      </c>
      <c r="E27" s="50" t="s">
        <v>151</v>
      </c>
      <c r="F27" s="51">
        <v>180</v>
      </c>
      <c r="G27" s="51">
        <v>27</v>
      </c>
      <c r="H27" s="51">
        <v>17</v>
      </c>
      <c r="I27" s="51">
        <v>37</v>
      </c>
      <c r="J27" s="53">
        <v>409</v>
      </c>
      <c r="K27" s="90" t="s">
        <v>60</v>
      </c>
      <c r="L27" s="109">
        <v>61.57</v>
      </c>
    </row>
    <row r="28" spans="1:12" ht="15" x14ac:dyDescent="0.25">
      <c r="A28" s="14"/>
      <c r="B28" s="15"/>
      <c r="C28" s="11"/>
      <c r="D28" s="7" t="s">
        <v>22</v>
      </c>
      <c r="E28" s="47" t="s">
        <v>58</v>
      </c>
      <c r="F28" s="48">
        <v>200</v>
      </c>
      <c r="G28" s="48">
        <v>0</v>
      </c>
      <c r="H28" s="48">
        <v>0</v>
      </c>
      <c r="I28" s="48">
        <v>22</v>
      </c>
      <c r="J28" s="54">
        <v>92</v>
      </c>
      <c r="K28" s="85" t="s">
        <v>56</v>
      </c>
      <c r="L28" s="110">
        <v>9.5</v>
      </c>
    </row>
    <row r="29" spans="1:12" ht="15" x14ac:dyDescent="0.25">
      <c r="A29" s="14"/>
      <c r="B29" s="15"/>
      <c r="C29" s="11"/>
      <c r="D29" s="7" t="s">
        <v>23</v>
      </c>
      <c r="E29" s="47" t="s">
        <v>59</v>
      </c>
      <c r="F29" s="48">
        <v>45</v>
      </c>
      <c r="G29" s="48">
        <v>3</v>
      </c>
      <c r="H29" s="48">
        <v>1</v>
      </c>
      <c r="I29" s="48">
        <v>24</v>
      </c>
      <c r="J29" s="54">
        <v>116</v>
      </c>
      <c r="K29" s="85" t="s">
        <v>56</v>
      </c>
      <c r="L29" s="111">
        <v>3.04</v>
      </c>
    </row>
    <row r="30" spans="1:12" ht="15" x14ac:dyDescent="0.25">
      <c r="A30" s="14"/>
      <c r="B30" s="15"/>
      <c r="C30" s="11"/>
      <c r="D30" s="7" t="s">
        <v>24</v>
      </c>
      <c r="E30" s="37"/>
      <c r="F30" s="38"/>
      <c r="G30" s="38"/>
      <c r="H30" s="38"/>
      <c r="I30" s="38"/>
      <c r="J30" s="38"/>
      <c r="K30" s="88"/>
      <c r="L30" s="106"/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88"/>
      <c r="L31" s="106"/>
    </row>
    <row r="32" spans="1:12" ht="15" x14ac:dyDescent="0.25">
      <c r="A32" s="14"/>
      <c r="B32" s="15"/>
      <c r="C32" s="11"/>
      <c r="D32" s="6"/>
      <c r="E32" s="37"/>
      <c r="F32" s="38"/>
      <c r="G32" s="38"/>
      <c r="H32" s="38"/>
      <c r="I32" s="38"/>
      <c r="J32" s="38"/>
      <c r="K32" s="88"/>
      <c r="L32" s="106"/>
    </row>
    <row r="33" spans="1:12" ht="15" x14ac:dyDescent="0.25">
      <c r="A33" s="16"/>
      <c r="B33" s="17"/>
      <c r="C33" s="8"/>
      <c r="D33" s="18" t="s">
        <v>33</v>
      </c>
      <c r="E33" s="9"/>
      <c r="F33" s="121">
        <f>SUM(F26:F32)</f>
        <v>505</v>
      </c>
      <c r="G33" s="121">
        <f>SUM(G26:G32)</f>
        <v>31</v>
      </c>
      <c r="H33" s="121">
        <f>SUM(H26:H32)</f>
        <v>23</v>
      </c>
      <c r="I33" s="121">
        <f t="shared" ref="I33:L33" si="2">SUM(I26:I32)</f>
        <v>93</v>
      </c>
      <c r="J33" s="121">
        <f t="shared" si="2"/>
        <v>695.68000000000006</v>
      </c>
      <c r="K33" s="121"/>
      <c r="L33" s="121">
        <f t="shared" si="2"/>
        <v>79.100000000000009</v>
      </c>
    </row>
    <row r="34" spans="1:12" ht="15" x14ac:dyDescent="0.25">
      <c r="A34" s="13">
        <v>1</v>
      </c>
      <c r="B34" s="13">
        <v>2</v>
      </c>
      <c r="C34" s="10" t="s">
        <v>25</v>
      </c>
      <c r="D34" s="7" t="s">
        <v>26</v>
      </c>
      <c r="E34" s="52" t="s">
        <v>62</v>
      </c>
      <c r="F34" s="51">
        <v>60</v>
      </c>
      <c r="G34" s="51">
        <v>1</v>
      </c>
      <c r="H34" s="51">
        <v>4</v>
      </c>
      <c r="I34" s="48">
        <v>2.87</v>
      </c>
      <c r="J34" s="53">
        <v>46.05</v>
      </c>
      <c r="K34" s="85" t="s">
        <v>65</v>
      </c>
      <c r="L34" s="108">
        <v>9.99</v>
      </c>
    </row>
    <row r="35" spans="1:12" ht="15" x14ac:dyDescent="0.25">
      <c r="A35" s="14"/>
      <c r="B35" s="15"/>
      <c r="C35" s="11"/>
      <c r="D35" s="7" t="s">
        <v>27</v>
      </c>
      <c r="E35" s="47" t="s">
        <v>153</v>
      </c>
      <c r="F35" s="48">
        <v>270</v>
      </c>
      <c r="G35" s="48">
        <v>9</v>
      </c>
      <c r="H35" s="48">
        <v>2</v>
      </c>
      <c r="I35" s="48">
        <v>33</v>
      </c>
      <c r="J35" s="54">
        <v>184</v>
      </c>
      <c r="K35" s="85" t="s">
        <v>66</v>
      </c>
      <c r="L35" s="104">
        <v>5.38</v>
      </c>
    </row>
    <row r="36" spans="1:12" ht="30" x14ac:dyDescent="0.25">
      <c r="A36" s="14"/>
      <c r="B36" s="15"/>
      <c r="C36" s="11"/>
      <c r="D36" s="7" t="s">
        <v>28</v>
      </c>
      <c r="E36" s="47" t="s">
        <v>63</v>
      </c>
      <c r="F36" s="48">
        <v>200</v>
      </c>
      <c r="G36" s="48">
        <v>15</v>
      </c>
      <c r="H36" s="48">
        <v>17</v>
      </c>
      <c r="I36" s="48">
        <v>30</v>
      </c>
      <c r="J36" s="54">
        <v>328</v>
      </c>
      <c r="K36" s="85" t="s">
        <v>67</v>
      </c>
      <c r="L36" s="104">
        <v>53.39</v>
      </c>
    </row>
    <row r="37" spans="1:12" ht="15" x14ac:dyDescent="0.25">
      <c r="A37" s="14"/>
      <c r="B37" s="15"/>
      <c r="C37" s="11"/>
      <c r="D37" s="7" t="s">
        <v>29</v>
      </c>
      <c r="E37" s="47"/>
      <c r="F37" s="48"/>
      <c r="G37" s="48"/>
      <c r="H37" s="48"/>
      <c r="I37" s="48"/>
      <c r="J37" s="54"/>
      <c r="K37" s="85"/>
      <c r="L37" s="104"/>
    </row>
    <row r="38" spans="1:12" ht="15" x14ac:dyDescent="0.25">
      <c r="A38" s="14"/>
      <c r="B38" s="15"/>
      <c r="C38" s="11"/>
      <c r="D38" s="7" t="s">
        <v>30</v>
      </c>
      <c r="E38" s="47" t="s">
        <v>64</v>
      </c>
      <c r="F38" s="48">
        <v>200</v>
      </c>
      <c r="G38" s="48">
        <v>0</v>
      </c>
      <c r="H38" s="48">
        <v>0</v>
      </c>
      <c r="I38" s="48">
        <v>23</v>
      </c>
      <c r="J38" s="54">
        <v>89</v>
      </c>
      <c r="K38" s="85" t="s">
        <v>68</v>
      </c>
      <c r="L38" s="104">
        <v>8.02</v>
      </c>
    </row>
    <row r="39" spans="1:12" ht="15" x14ac:dyDescent="0.25">
      <c r="A39" s="14"/>
      <c r="B39" s="15"/>
      <c r="C39" s="11"/>
      <c r="D39" s="7" t="s">
        <v>31</v>
      </c>
      <c r="E39" s="47" t="s">
        <v>49</v>
      </c>
      <c r="F39" s="48">
        <v>25</v>
      </c>
      <c r="G39" s="48">
        <v>2</v>
      </c>
      <c r="H39" s="48">
        <v>0</v>
      </c>
      <c r="I39" s="48">
        <v>13</v>
      </c>
      <c r="J39" s="54">
        <v>53</v>
      </c>
      <c r="K39" s="85" t="s">
        <v>56</v>
      </c>
      <c r="L39" s="104">
        <v>1.28</v>
      </c>
    </row>
    <row r="40" spans="1:12" ht="15" x14ac:dyDescent="0.25">
      <c r="A40" s="14"/>
      <c r="B40" s="15"/>
      <c r="C40" s="11"/>
      <c r="D40" s="7" t="s">
        <v>32</v>
      </c>
      <c r="E40" s="47" t="s">
        <v>50</v>
      </c>
      <c r="F40" s="48">
        <v>20</v>
      </c>
      <c r="G40" s="48">
        <v>1</v>
      </c>
      <c r="H40" s="48">
        <v>0</v>
      </c>
      <c r="I40" s="48">
        <v>8</v>
      </c>
      <c r="J40" s="54">
        <v>39</v>
      </c>
      <c r="K40" s="85" t="s">
        <v>56</v>
      </c>
      <c r="L40" s="104">
        <v>1.02</v>
      </c>
    </row>
    <row r="41" spans="1:12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55"/>
      <c r="K41" s="88"/>
      <c r="L41" s="106"/>
    </row>
    <row r="42" spans="1:12" ht="15" x14ac:dyDescent="0.25">
      <c r="A42" s="14"/>
      <c r="B42" s="15"/>
      <c r="C42" s="11"/>
      <c r="D42" s="6"/>
      <c r="E42" s="37"/>
      <c r="F42" s="38"/>
      <c r="G42" s="38"/>
      <c r="H42" s="38"/>
      <c r="I42" s="38"/>
      <c r="J42" s="38"/>
      <c r="K42" s="88"/>
      <c r="L42" s="106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775</v>
      </c>
      <c r="G43" s="19">
        <f t="shared" ref="G43" si="3">SUM(G34:G42)</f>
        <v>28</v>
      </c>
      <c r="H43" s="19">
        <f t="shared" ref="H43" si="4">SUM(H34:H42)</f>
        <v>23</v>
      </c>
      <c r="I43" s="19">
        <f t="shared" ref="I43" si="5">SUM(I34:I42)</f>
        <v>109.87</v>
      </c>
      <c r="J43" s="19">
        <f t="shared" ref="J43:L43" si="6">SUM(J34:J42)</f>
        <v>739.05</v>
      </c>
      <c r="K43" s="89"/>
      <c r="L43" s="107">
        <f t="shared" si="6"/>
        <v>79.08</v>
      </c>
    </row>
    <row r="44" spans="1:12" ht="15.75" customHeight="1" thickBot="1" x14ac:dyDescent="0.25">
      <c r="A44" s="32">
        <v>1</v>
      </c>
      <c r="B44" s="32">
        <v>2</v>
      </c>
      <c r="C44" s="136" t="s">
        <v>4</v>
      </c>
      <c r="D44" s="137"/>
      <c r="E44" s="30"/>
      <c r="F44" s="31">
        <f>F33+F43</f>
        <v>1280</v>
      </c>
      <c r="G44" s="31">
        <f>G33+G43</f>
        <v>59</v>
      </c>
      <c r="H44" s="31">
        <f>H33+H43</f>
        <v>46</v>
      </c>
      <c r="I44" s="130">
        <f>I33+I43</f>
        <v>202.87</v>
      </c>
      <c r="J44" s="130">
        <f>J33+J43</f>
        <v>1434.73</v>
      </c>
      <c r="K44" s="131"/>
      <c r="L44" s="132">
        <f>L33+L43</f>
        <v>158.18</v>
      </c>
    </row>
    <row r="45" spans="1:12" ht="15" x14ac:dyDescent="0.25">
      <c r="A45" s="20">
        <v>1</v>
      </c>
      <c r="B45" s="21">
        <v>3</v>
      </c>
      <c r="C45" s="22" t="s">
        <v>20</v>
      </c>
      <c r="D45" s="7" t="s">
        <v>28</v>
      </c>
      <c r="E45" s="45" t="s">
        <v>69</v>
      </c>
      <c r="F45" s="46">
        <v>100</v>
      </c>
      <c r="G45" s="46">
        <v>14</v>
      </c>
      <c r="H45" s="46">
        <v>14</v>
      </c>
      <c r="I45" s="46">
        <v>15</v>
      </c>
      <c r="J45" s="57">
        <v>236</v>
      </c>
      <c r="K45" s="84" t="s">
        <v>72</v>
      </c>
      <c r="L45" s="103">
        <v>50.46</v>
      </c>
    </row>
    <row r="46" spans="1:12" ht="15" x14ac:dyDescent="0.25">
      <c r="A46" s="23"/>
      <c r="B46" s="15"/>
      <c r="C46" s="11"/>
      <c r="D46" s="7" t="s">
        <v>29</v>
      </c>
      <c r="E46" s="47" t="s">
        <v>70</v>
      </c>
      <c r="F46" s="48">
        <v>150</v>
      </c>
      <c r="G46" s="48">
        <v>3</v>
      </c>
      <c r="H46" s="48">
        <v>4</v>
      </c>
      <c r="I46" s="48">
        <v>17</v>
      </c>
      <c r="J46" s="54">
        <v>110</v>
      </c>
      <c r="K46" s="85" t="s">
        <v>73</v>
      </c>
      <c r="L46" s="104">
        <v>6.82</v>
      </c>
    </row>
    <row r="47" spans="1:12" ht="15" x14ac:dyDescent="0.25">
      <c r="A47" s="23"/>
      <c r="B47" s="15"/>
      <c r="C47" s="11"/>
      <c r="D47" s="7" t="s">
        <v>22</v>
      </c>
      <c r="E47" s="47" t="s">
        <v>71</v>
      </c>
      <c r="F47" s="48">
        <v>200</v>
      </c>
      <c r="G47" s="48">
        <v>0</v>
      </c>
      <c r="H47" s="48">
        <v>0</v>
      </c>
      <c r="I47" s="48">
        <v>23</v>
      </c>
      <c r="J47" s="54">
        <v>89</v>
      </c>
      <c r="K47" s="85" t="s">
        <v>55</v>
      </c>
      <c r="L47" s="104">
        <v>6.23</v>
      </c>
    </row>
    <row r="48" spans="1:12" ht="15" x14ac:dyDescent="0.25">
      <c r="A48" s="23"/>
      <c r="B48" s="15"/>
      <c r="C48" s="11"/>
      <c r="D48" s="7" t="s">
        <v>31</v>
      </c>
      <c r="E48" s="47" t="s">
        <v>49</v>
      </c>
      <c r="F48" s="48">
        <v>30</v>
      </c>
      <c r="G48" s="48">
        <v>2</v>
      </c>
      <c r="H48" s="48">
        <v>0</v>
      </c>
      <c r="I48" s="48">
        <v>15</v>
      </c>
      <c r="J48" s="54">
        <v>63</v>
      </c>
      <c r="K48" s="85" t="s">
        <v>56</v>
      </c>
      <c r="L48" s="104">
        <v>1.53</v>
      </c>
    </row>
    <row r="49" spans="1:12" ht="15" x14ac:dyDescent="0.25">
      <c r="A49" s="23"/>
      <c r="B49" s="15"/>
      <c r="C49" s="11"/>
      <c r="D49" s="7" t="s">
        <v>32</v>
      </c>
      <c r="E49" s="47" t="s">
        <v>50</v>
      </c>
      <c r="F49" s="48">
        <v>20</v>
      </c>
      <c r="G49" s="48">
        <v>1</v>
      </c>
      <c r="H49" s="48">
        <v>0</v>
      </c>
      <c r="I49" s="48">
        <v>8</v>
      </c>
      <c r="J49" s="54">
        <v>39</v>
      </c>
      <c r="K49" s="86" t="s">
        <v>56</v>
      </c>
      <c r="L49" s="104">
        <v>1.02</v>
      </c>
    </row>
    <row r="50" spans="1:12" ht="15" x14ac:dyDescent="0.25">
      <c r="A50" s="23"/>
      <c r="B50" s="15"/>
      <c r="C50" s="11"/>
      <c r="D50" s="7" t="s">
        <v>24</v>
      </c>
      <c r="E50" s="37"/>
      <c r="F50" s="38"/>
      <c r="G50" s="38"/>
      <c r="H50" s="38"/>
      <c r="I50" s="38"/>
      <c r="J50" s="38"/>
      <c r="K50" s="88"/>
      <c r="L50" s="106"/>
    </row>
    <row r="51" spans="1:12" ht="15" x14ac:dyDescent="0.25">
      <c r="A51" s="23"/>
      <c r="B51" s="15"/>
      <c r="C51" s="11"/>
      <c r="D51" s="6"/>
      <c r="E51" s="37"/>
      <c r="F51" s="38"/>
      <c r="G51" s="38"/>
      <c r="H51" s="38"/>
      <c r="I51" s="38"/>
      <c r="J51" s="38"/>
      <c r="K51" s="88"/>
      <c r="L51" s="106"/>
    </row>
    <row r="52" spans="1:12" ht="15" x14ac:dyDescent="0.25">
      <c r="A52" s="23"/>
      <c r="B52" s="15"/>
      <c r="C52" s="11"/>
      <c r="D52" s="6"/>
      <c r="E52" s="37"/>
      <c r="F52" s="38"/>
      <c r="G52" s="38"/>
      <c r="H52" s="38"/>
      <c r="I52" s="38"/>
      <c r="J52" s="38"/>
      <c r="K52" s="88"/>
      <c r="L52" s="106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500</v>
      </c>
      <c r="G53" s="19">
        <f t="shared" ref="G53" si="7">SUM(G45:G52)</f>
        <v>20</v>
      </c>
      <c r="H53" s="19">
        <f t="shared" ref="H53" si="8">SUM(H45:H52)</f>
        <v>18</v>
      </c>
      <c r="I53" s="19">
        <f t="shared" ref="I53" si="9">SUM(I45:I52)</f>
        <v>78</v>
      </c>
      <c r="J53" s="19">
        <f t="shared" ref="J53:L53" si="10">SUM(J45:J52)</f>
        <v>537</v>
      </c>
      <c r="K53" s="89"/>
      <c r="L53" s="107">
        <f t="shared" si="10"/>
        <v>66.06</v>
      </c>
    </row>
    <row r="54" spans="1:12" ht="30" x14ac:dyDescent="0.25">
      <c r="A54" s="25">
        <f>A45</f>
        <v>1</v>
      </c>
      <c r="B54" s="13">
        <f>B45</f>
        <v>3</v>
      </c>
      <c r="C54" s="10" t="s">
        <v>25</v>
      </c>
      <c r="D54" s="7" t="s">
        <v>26</v>
      </c>
      <c r="E54" s="52" t="s">
        <v>74</v>
      </c>
      <c r="F54" s="51">
        <v>60</v>
      </c>
      <c r="G54" s="51">
        <v>1</v>
      </c>
      <c r="H54" s="51">
        <v>4</v>
      </c>
      <c r="I54" s="48">
        <v>6</v>
      </c>
      <c r="J54" s="53">
        <v>55.62</v>
      </c>
      <c r="K54" s="91" t="str">
        <f>"6/1"</f>
        <v>6/1</v>
      </c>
      <c r="L54" s="108">
        <v>3.72</v>
      </c>
    </row>
    <row r="55" spans="1:12" ht="20.25" customHeight="1" x14ac:dyDescent="0.25">
      <c r="A55" s="23"/>
      <c r="B55" s="15"/>
      <c r="C55" s="11"/>
      <c r="D55" s="7" t="s">
        <v>27</v>
      </c>
      <c r="E55" s="47" t="s">
        <v>154</v>
      </c>
      <c r="F55" s="48">
        <v>270</v>
      </c>
      <c r="G55" s="48">
        <v>8</v>
      </c>
      <c r="H55" s="48">
        <v>9</v>
      </c>
      <c r="I55" s="48">
        <v>23</v>
      </c>
      <c r="J55" s="54">
        <v>207</v>
      </c>
      <c r="K55" s="92" t="s">
        <v>78</v>
      </c>
      <c r="L55" s="104">
        <v>27.16</v>
      </c>
    </row>
    <row r="56" spans="1:12" ht="15" x14ac:dyDescent="0.25">
      <c r="A56" s="23"/>
      <c r="B56" s="15"/>
      <c r="C56" s="11"/>
      <c r="D56" s="7" t="s">
        <v>28</v>
      </c>
      <c r="E56" s="47" t="s">
        <v>75</v>
      </c>
      <c r="F56" s="48">
        <v>100</v>
      </c>
      <c r="G56" s="48">
        <v>11.3</v>
      </c>
      <c r="H56" s="48">
        <v>6.06</v>
      </c>
      <c r="I56" s="48">
        <v>11.63</v>
      </c>
      <c r="J56" s="54">
        <v>144.83000000000001</v>
      </c>
      <c r="K56" s="92" t="s">
        <v>79</v>
      </c>
      <c r="L56" s="104">
        <v>27.46</v>
      </c>
    </row>
    <row r="57" spans="1:12" ht="15" x14ac:dyDescent="0.25">
      <c r="A57" s="23"/>
      <c r="B57" s="15"/>
      <c r="C57" s="11"/>
      <c r="D57" s="7" t="s">
        <v>29</v>
      </c>
      <c r="E57" s="47" t="s">
        <v>76</v>
      </c>
      <c r="F57" s="48">
        <v>150</v>
      </c>
      <c r="G57" s="48">
        <v>4</v>
      </c>
      <c r="H57" s="48">
        <v>7</v>
      </c>
      <c r="I57" s="48">
        <v>40</v>
      </c>
      <c r="J57" s="54">
        <v>238</v>
      </c>
      <c r="K57" s="92" t="s">
        <v>80</v>
      </c>
      <c r="L57" s="104">
        <v>6.58</v>
      </c>
    </row>
    <row r="58" spans="1:12" ht="15" x14ac:dyDescent="0.25">
      <c r="A58" s="23"/>
      <c r="B58" s="15"/>
      <c r="C58" s="11"/>
      <c r="D58" s="7" t="s">
        <v>30</v>
      </c>
      <c r="E58" s="47" t="s">
        <v>77</v>
      </c>
      <c r="F58" s="48">
        <v>205</v>
      </c>
      <c r="G58" s="48">
        <v>0</v>
      </c>
      <c r="H58" s="48">
        <v>0</v>
      </c>
      <c r="I58" s="48">
        <v>10</v>
      </c>
      <c r="J58" s="54">
        <v>40</v>
      </c>
      <c r="K58" s="92" t="s">
        <v>81</v>
      </c>
      <c r="L58" s="104">
        <v>2.54</v>
      </c>
    </row>
    <row r="59" spans="1:12" ht="15" x14ac:dyDescent="0.25">
      <c r="A59" s="23"/>
      <c r="B59" s="15"/>
      <c r="C59" s="11"/>
      <c r="D59" s="7" t="s">
        <v>31</v>
      </c>
      <c r="E59" s="47" t="s">
        <v>49</v>
      </c>
      <c r="F59" s="48">
        <v>25</v>
      </c>
      <c r="G59" s="48">
        <v>2</v>
      </c>
      <c r="H59" s="48">
        <v>0</v>
      </c>
      <c r="I59" s="48">
        <v>13</v>
      </c>
      <c r="J59" s="54">
        <v>53</v>
      </c>
      <c r="K59" s="92" t="s">
        <v>56</v>
      </c>
      <c r="L59" s="104">
        <v>1.28</v>
      </c>
    </row>
    <row r="60" spans="1:12" ht="15" x14ac:dyDescent="0.25">
      <c r="A60" s="23"/>
      <c r="B60" s="15"/>
      <c r="C60" s="11"/>
      <c r="D60" s="7" t="s">
        <v>32</v>
      </c>
      <c r="E60" s="47" t="s">
        <v>50</v>
      </c>
      <c r="F60" s="48">
        <v>20</v>
      </c>
      <c r="G60" s="48">
        <v>1</v>
      </c>
      <c r="H60" s="48">
        <v>0</v>
      </c>
      <c r="I60" s="48">
        <v>8</v>
      </c>
      <c r="J60" s="54">
        <v>39</v>
      </c>
      <c r="K60" s="92" t="s">
        <v>56</v>
      </c>
      <c r="L60" s="104">
        <v>1.02</v>
      </c>
    </row>
    <row r="61" spans="1:12" ht="15" x14ac:dyDescent="0.25">
      <c r="A61" s="23"/>
      <c r="B61" s="15"/>
      <c r="C61" s="11"/>
      <c r="D61" s="6"/>
      <c r="E61" s="37"/>
      <c r="F61" s="38"/>
      <c r="G61" s="38"/>
      <c r="H61" s="38"/>
      <c r="I61" s="38"/>
      <c r="J61" s="38"/>
      <c r="K61" s="88"/>
      <c r="L61" s="106"/>
    </row>
    <row r="62" spans="1:12" ht="15" x14ac:dyDescent="0.25">
      <c r="A62" s="23"/>
      <c r="B62" s="15"/>
      <c r="C62" s="11"/>
      <c r="D62" s="6"/>
      <c r="E62" s="37"/>
      <c r="F62" s="38"/>
      <c r="G62" s="38"/>
      <c r="H62" s="38"/>
      <c r="I62" s="38"/>
      <c r="J62" s="38"/>
      <c r="K62" s="88"/>
      <c r="L62" s="106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830</v>
      </c>
      <c r="G63" s="19">
        <f t="shared" ref="G63" si="11">SUM(G54:G62)</f>
        <v>27.3</v>
      </c>
      <c r="H63" s="19">
        <f t="shared" ref="H63" si="12">SUM(H54:H62)</f>
        <v>26.06</v>
      </c>
      <c r="I63" s="19">
        <f t="shared" ref="I63" si="13">SUM(I54:I62)</f>
        <v>111.63</v>
      </c>
      <c r="J63" s="19">
        <f t="shared" ref="J63:L63" si="14">SUM(J54:J62)</f>
        <v>777.45</v>
      </c>
      <c r="K63" s="89"/>
      <c r="L63" s="107">
        <f t="shared" si="14"/>
        <v>69.760000000000005</v>
      </c>
    </row>
    <row r="64" spans="1:12" ht="15.75" customHeight="1" thickBot="1" x14ac:dyDescent="0.25">
      <c r="A64" s="28">
        <f>A45</f>
        <v>1</v>
      </c>
      <c r="B64" s="29">
        <f>B45</f>
        <v>3</v>
      </c>
      <c r="C64" s="136" t="s">
        <v>4</v>
      </c>
      <c r="D64" s="137"/>
      <c r="E64" s="30"/>
      <c r="F64" s="31">
        <f>F53+F63</f>
        <v>1330</v>
      </c>
      <c r="G64" s="31">
        <f>G53+G63</f>
        <v>47.3</v>
      </c>
      <c r="H64" s="130">
        <f>H53+H63</f>
        <v>44.06</v>
      </c>
      <c r="I64" s="130">
        <f>I53+I63</f>
        <v>189.63</v>
      </c>
      <c r="J64" s="130">
        <f>J53+J63</f>
        <v>1314.45</v>
      </c>
      <c r="K64" s="131"/>
      <c r="L64" s="132">
        <f>L53+L63</f>
        <v>135.82</v>
      </c>
    </row>
    <row r="65" spans="1:12" ht="15" x14ac:dyDescent="0.25">
      <c r="A65" s="20">
        <v>1</v>
      </c>
      <c r="B65" s="21">
        <v>4</v>
      </c>
      <c r="C65" s="22" t="s">
        <v>20</v>
      </c>
      <c r="D65" s="7" t="s">
        <v>28</v>
      </c>
      <c r="E65" s="45" t="s">
        <v>82</v>
      </c>
      <c r="F65" s="46">
        <v>100</v>
      </c>
      <c r="G65" s="46">
        <v>17</v>
      </c>
      <c r="H65" s="46">
        <v>4</v>
      </c>
      <c r="I65" s="51">
        <v>9</v>
      </c>
      <c r="J65" s="57">
        <v>138</v>
      </c>
      <c r="K65" s="84" t="s">
        <v>86</v>
      </c>
      <c r="L65" s="103">
        <v>28.4</v>
      </c>
    </row>
    <row r="66" spans="1:12" ht="15" x14ac:dyDescent="0.25">
      <c r="A66" s="23"/>
      <c r="B66" s="15"/>
      <c r="C66" s="11"/>
      <c r="D66" s="7" t="s">
        <v>29</v>
      </c>
      <c r="E66" s="47" t="s">
        <v>83</v>
      </c>
      <c r="F66" s="48">
        <v>150</v>
      </c>
      <c r="G66" s="48">
        <v>7</v>
      </c>
      <c r="H66" s="48">
        <v>5</v>
      </c>
      <c r="I66" s="48">
        <v>29</v>
      </c>
      <c r="J66" s="54">
        <v>186</v>
      </c>
      <c r="K66" s="85" t="s">
        <v>87</v>
      </c>
      <c r="L66" s="104">
        <v>10.91</v>
      </c>
    </row>
    <row r="67" spans="1:12" ht="15" x14ac:dyDescent="0.25">
      <c r="A67" s="23"/>
      <c r="B67" s="15"/>
      <c r="C67" s="11"/>
      <c r="D67" s="7" t="s">
        <v>22</v>
      </c>
      <c r="E67" s="47" t="s">
        <v>84</v>
      </c>
      <c r="F67" s="48">
        <v>200</v>
      </c>
      <c r="G67" s="48">
        <v>0</v>
      </c>
      <c r="H67" s="48">
        <v>0</v>
      </c>
      <c r="I67" s="48">
        <v>19</v>
      </c>
      <c r="J67" s="54">
        <v>74</v>
      </c>
      <c r="K67" s="85" t="s">
        <v>88</v>
      </c>
      <c r="L67" s="104">
        <v>6.48</v>
      </c>
    </row>
    <row r="68" spans="1:12" ht="15" x14ac:dyDescent="0.25">
      <c r="A68" s="23"/>
      <c r="B68" s="15"/>
      <c r="C68" s="11"/>
      <c r="D68" s="7" t="s">
        <v>31</v>
      </c>
      <c r="E68" s="47" t="s">
        <v>49</v>
      </c>
      <c r="F68" s="48">
        <v>30</v>
      </c>
      <c r="G68" s="48">
        <v>2</v>
      </c>
      <c r="H68" s="48">
        <v>0</v>
      </c>
      <c r="I68" s="48">
        <v>15</v>
      </c>
      <c r="J68" s="54">
        <v>63</v>
      </c>
      <c r="K68" s="85" t="s">
        <v>56</v>
      </c>
      <c r="L68" s="104">
        <v>1.53</v>
      </c>
    </row>
    <row r="69" spans="1:12" ht="15" x14ac:dyDescent="0.25">
      <c r="A69" s="23"/>
      <c r="B69" s="15"/>
      <c r="C69" s="11"/>
      <c r="D69" s="7" t="s">
        <v>32</v>
      </c>
      <c r="E69" s="47" t="s">
        <v>50</v>
      </c>
      <c r="F69" s="48">
        <v>20</v>
      </c>
      <c r="G69" s="48">
        <v>1</v>
      </c>
      <c r="H69" s="48">
        <v>0</v>
      </c>
      <c r="I69" s="48">
        <v>8</v>
      </c>
      <c r="J69" s="54">
        <v>39</v>
      </c>
      <c r="K69" s="86" t="s">
        <v>56</v>
      </c>
      <c r="L69" s="104">
        <v>1.02</v>
      </c>
    </row>
    <row r="70" spans="1:12" ht="15" x14ac:dyDescent="0.25">
      <c r="A70" s="23"/>
      <c r="B70" s="15"/>
      <c r="C70" s="11"/>
      <c r="D70" s="7" t="s">
        <v>24</v>
      </c>
      <c r="E70" s="47" t="s">
        <v>85</v>
      </c>
      <c r="F70" s="48">
        <v>180</v>
      </c>
      <c r="G70" s="48">
        <v>0.5</v>
      </c>
      <c r="H70" s="48">
        <v>0.5</v>
      </c>
      <c r="I70" s="48">
        <v>14.62</v>
      </c>
      <c r="J70" s="54">
        <v>61.34</v>
      </c>
      <c r="K70" s="86" t="s">
        <v>56</v>
      </c>
      <c r="L70" s="104">
        <v>22.5</v>
      </c>
    </row>
    <row r="71" spans="1:12" ht="15" x14ac:dyDescent="0.25">
      <c r="A71" s="23"/>
      <c r="B71" s="15"/>
      <c r="C71" s="11"/>
      <c r="D71" s="6"/>
      <c r="E71" s="59"/>
      <c r="F71" s="60"/>
      <c r="G71" s="38"/>
      <c r="H71" s="38"/>
      <c r="I71" s="38"/>
      <c r="J71" s="61"/>
      <c r="K71" s="87"/>
      <c r="L71" s="105"/>
    </row>
    <row r="72" spans="1:12" ht="15" x14ac:dyDescent="0.25">
      <c r="A72" s="23"/>
      <c r="B72" s="15"/>
      <c r="C72" s="11"/>
      <c r="D72" s="6"/>
      <c r="E72" s="37"/>
      <c r="F72" s="38"/>
      <c r="G72" s="38"/>
      <c r="H72" s="38"/>
      <c r="I72" s="38"/>
      <c r="J72" s="38"/>
      <c r="K72" s="88"/>
      <c r="L72" s="106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SUM(F65:F72)</f>
        <v>680</v>
      </c>
      <c r="G73" s="19">
        <f t="shared" ref="G73" si="15">SUM(G65:G72)</f>
        <v>27.5</v>
      </c>
      <c r="H73" s="19">
        <f t="shared" ref="H73" si="16">SUM(H65:H72)</f>
        <v>9.5</v>
      </c>
      <c r="I73" s="19">
        <f t="shared" ref="I73" si="17">SUM(I65:I72)</f>
        <v>94.62</v>
      </c>
      <c r="J73" s="19">
        <f t="shared" ref="J73:L73" si="18">SUM(J65:J72)</f>
        <v>561.34</v>
      </c>
      <c r="K73" s="89"/>
      <c r="L73" s="107">
        <f t="shared" si="18"/>
        <v>70.84</v>
      </c>
    </row>
    <row r="74" spans="1:12" ht="30" x14ac:dyDescent="0.25">
      <c r="A74" s="25">
        <f>A65</f>
        <v>1</v>
      </c>
      <c r="B74" s="13">
        <f>B65</f>
        <v>4</v>
      </c>
      <c r="C74" s="10" t="s">
        <v>25</v>
      </c>
      <c r="D74" s="7" t="s">
        <v>26</v>
      </c>
      <c r="E74" s="50" t="s">
        <v>89</v>
      </c>
      <c r="F74" s="51">
        <v>60</v>
      </c>
      <c r="G74" s="51">
        <v>2</v>
      </c>
      <c r="H74" s="51">
        <v>4</v>
      </c>
      <c r="I74" s="48">
        <v>5</v>
      </c>
      <c r="J74" s="51">
        <v>63</v>
      </c>
      <c r="K74" s="85" t="s">
        <v>92</v>
      </c>
      <c r="L74" s="108">
        <v>4.8499999999999996</v>
      </c>
    </row>
    <row r="75" spans="1:12" ht="15" x14ac:dyDescent="0.25">
      <c r="A75" s="23"/>
      <c r="B75" s="15"/>
      <c r="C75" s="11"/>
      <c r="D75" s="7" t="s">
        <v>27</v>
      </c>
      <c r="E75" s="62" t="s">
        <v>90</v>
      </c>
      <c r="F75" s="48">
        <v>250</v>
      </c>
      <c r="G75" s="48">
        <v>19</v>
      </c>
      <c r="H75" s="48">
        <v>13</v>
      </c>
      <c r="I75" s="48">
        <v>17</v>
      </c>
      <c r="J75" s="48">
        <v>148</v>
      </c>
      <c r="K75" s="85" t="s">
        <v>93</v>
      </c>
      <c r="L75" s="104">
        <v>36.229999999999997</v>
      </c>
    </row>
    <row r="76" spans="1:12" ht="15" x14ac:dyDescent="0.25">
      <c r="A76" s="23"/>
      <c r="B76" s="15"/>
      <c r="C76" s="11"/>
      <c r="D76" s="7" t="s">
        <v>28</v>
      </c>
      <c r="E76" s="47" t="s">
        <v>91</v>
      </c>
      <c r="F76" s="48">
        <v>250</v>
      </c>
      <c r="G76" s="48">
        <v>26</v>
      </c>
      <c r="H76" s="48">
        <v>5</v>
      </c>
      <c r="I76" s="48">
        <v>48</v>
      </c>
      <c r="J76" s="48">
        <v>339</v>
      </c>
      <c r="K76" s="85" t="s">
        <v>94</v>
      </c>
      <c r="L76" s="104">
        <v>52.24</v>
      </c>
    </row>
    <row r="77" spans="1:12" ht="15" x14ac:dyDescent="0.25">
      <c r="A77" s="23"/>
      <c r="B77" s="15"/>
      <c r="C77" s="11"/>
      <c r="D77" s="7" t="s">
        <v>29</v>
      </c>
      <c r="E77" s="47"/>
      <c r="F77" s="48"/>
      <c r="G77" s="48"/>
      <c r="H77" s="48"/>
      <c r="I77" s="48"/>
      <c r="J77" s="48"/>
      <c r="K77" s="85"/>
      <c r="L77" s="104"/>
    </row>
    <row r="78" spans="1:12" ht="15" x14ac:dyDescent="0.25">
      <c r="A78" s="23"/>
      <c r="B78" s="15"/>
      <c r="C78" s="11"/>
      <c r="D78" s="7" t="s">
        <v>30</v>
      </c>
      <c r="E78" s="47" t="s">
        <v>48</v>
      </c>
      <c r="F78" s="48">
        <v>200</v>
      </c>
      <c r="G78" s="48">
        <v>1</v>
      </c>
      <c r="H78" s="48">
        <v>0</v>
      </c>
      <c r="I78" s="48">
        <v>23</v>
      </c>
      <c r="J78" s="48">
        <v>88</v>
      </c>
      <c r="K78" s="85" t="s">
        <v>55</v>
      </c>
      <c r="L78" s="104">
        <v>10.42</v>
      </c>
    </row>
    <row r="79" spans="1:12" ht="15" x14ac:dyDescent="0.25">
      <c r="A79" s="23"/>
      <c r="B79" s="15"/>
      <c r="C79" s="11"/>
      <c r="D79" s="7" t="s">
        <v>31</v>
      </c>
      <c r="E79" s="47" t="s">
        <v>49</v>
      </c>
      <c r="F79" s="48">
        <v>25</v>
      </c>
      <c r="G79" s="48">
        <v>2</v>
      </c>
      <c r="H79" s="48">
        <v>0</v>
      </c>
      <c r="I79" s="48">
        <v>13</v>
      </c>
      <c r="J79" s="48">
        <v>53</v>
      </c>
      <c r="K79" s="85" t="s">
        <v>56</v>
      </c>
      <c r="L79" s="104">
        <v>1.28</v>
      </c>
    </row>
    <row r="80" spans="1:12" ht="15" x14ac:dyDescent="0.25">
      <c r="A80" s="23"/>
      <c r="B80" s="15"/>
      <c r="C80" s="11"/>
      <c r="D80" s="7" t="s">
        <v>32</v>
      </c>
      <c r="E80" s="47" t="s">
        <v>50</v>
      </c>
      <c r="F80" s="48">
        <v>20</v>
      </c>
      <c r="G80" s="48">
        <v>1</v>
      </c>
      <c r="H80" s="48">
        <v>0</v>
      </c>
      <c r="I80" s="48">
        <v>8</v>
      </c>
      <c r="J80" s="48">
        <v>39</v>
      </c>
      <c r="K80" s="85" t="s">
        <v>56</v>
      </c>
      <c r="L80" s="104">
        <v>1.02</v>
      </c>
    </row>
    <row r="81" spans="1:12" ht="15" x14ac:dyDescent="0.25">
      <c r="A81" s="23"/>
      <c r="B81" s="15"/>
      <c r="C81" s="11"/>
      <c r="D81" s="6"/>
      <c r="E81" s="37"/>
      <c r="F81" s="38"/>
      <c r="G81" s="38"/>
      <c r="H81" s="38"/>
      <c r="I81" s="38"/>
      <c r="J81" s="38"/>
      <c r="K81" s="88"/>
      <c r="L81" s="106"/>
    </row>
    <row r="82" spans="1:12" ht="15" x14ac:dyDescent="0.25">
      <c r="A82" s="23"/>
      <c r="B82" s="15"/>
      <c r="C82" s="11"/>
      <c r="D82" s="6"/>
      <c r="E82" s="37"/>
      <c r="F82" s="38"/>
      <c r="G82" s="38"/>
      <c r="H82" s="38"/>
      <c r="I82" s="38"/>
      <c r="J82" s="38"/>
      <c r="K82" s="88"/>
      <c r="L82" s="106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805</v>
      </c>
      <c r="G83" s="19">
        <f t="shared" ref="G83" si="19">SUM(G74:G82)</f>
        <v>51</v>
      </c>
      <c r="H83" s="19">
        <f t="shared" ref="H83" si="20">SUM(H74:H82)</f>
        <v>22</v>
      </c>
      <c r="I83" s="19">
        <f t="shared" ref="I83" si="21">SUM(I74:I82)</f>
        <v>114</v>
      </c>
      <c r="J83" s="19">
        <f t="shared" ref="J83:L83" si="22">SUM(J74:J82)</f>
        <v>730</v>
      </c>
      <c r="K83" s="89"/>
      <c r="L83" s="107">
        <f t="shared" si="22"/>
        <v>106.03999999999999</v>
      </c>
    </row>
    <row r="84" spans="1:12" ht="15.75" customHeight="1" thickBot="1" x14ac:dyDescent="0.25">
      <c r="A84" s="28">
        <f>A65</f>
        <v>1</v>
      </c>
      <c r="B84" s="29">
        <f>B65</f>
        <v>4</v>
      </c>
      <c r="C84" s="136" t="s">
        <v>4</v>
      </c>
      <c r="D84" s="137"/>
      <c r="E84" s="30"/>
      <c r="F84" s="31">
        <f>F73+F83</f>
        <v>1485</v>
      </c>
      <c r="G84" s="130">
        <f t="shared" ref="G84" si="23">G73+G83</f>
        <v>78.5</v>
      </c>
      <c r="H84" s="130">
        <f t="shared" ref="H84" si="24">H73+H83</f>
        <v>31.5</v>
      </c>
      <c r="I84" s="130">
        <f t="shared" ref="I84" si="25">I73+I83</f>
        <v>208.62</v>
      </c>
      <c r="J84" s="130">
        <f t="shared" ref="J84:L84" si="26">J73+J83</f>
        <v>1291.3400000000001</v>
      </c>
      <c r="K84" s="131"/>
      <c r="L84" s="132">
        <f t="shared" si="26"/>
        <v>176.88</v>
      </c>
    </row>
    <row r="85" spans="1:12" ht="15" x14ac:dyDescent="0.25">
      <c r="A85" s="20">
        <v>1</v>
      </c>
      <c r="B85" s="21">
        <v>5</v>
      </c>
      <c r="C85" s="22" t="s">
        <v>20</v>
      </c>
      <c r="D85" s="7" t="s">
        <v>28</v>
      </c>
      <c r="E85" s="45" t="s">
        <v>95</v>
      </c>
      <c r="F85" s="46">
        <v>120</v>
      </c>
      <c r="G85" s="46">
        <v>15</v>
      </c>
      <c r="H85" s="46">
        <v>10</v>
      </c>
      <c r="I85" s="46">
        <v>6</v>
      </c>
      <c r="J85" s="57">
        <v>170</v>
      </c>
      <c r="K85" s="84" t="s">
        <v>98</v>
      </c>
      <c r="L85" s="112">
        <v>28.97</v>
      </c>
    </row>
    <row r="86" spans="1:12" ht="15" x14ac:dyDescent="0.25">
      <c r="A86" s="23"/>
      <c r="B86" s="15"/>
      <c r="C86" s="11"/>
      <c r="D86" s="7" t="s">
        <v>29</v>
      </c>
      <c r="E86" s="47" t="s">
        <v>96</v>
      </c>
      <c r="F86" s="48">
        <v>150</v>
      </c>
      <c r="G86" s="48">
        <v>3</v>
      </c>
      <c r="H86" s="48">
        <v>4</v>
      </c>
      <c r="I86" s="48">
        <v>22</v>
      </c>
      <c r="J86" s="54">
        <v>133</v>
      </c>
      <c r="K86" s="85" t="s">
        <v>99</v>
      </c>
      <c r="L86" s="104">
        <v>9.93</v>
      </c>
    </row>
    <row r="87" spans="1:12" ht="15" x14ac:dyDescent="0.25">
      <c r="A87" s="23"/>
      <c r="B87" s="15"/>
      <c r="C87" s="11"/>
      <c r="D87" s="7" t="s">
        <v>22</v>
      </c>
      <c r="E87" s="47" t="s">
        <v>97</v>
      </c>
      <c r="F87" s="48">
        <v>200</v>
      </c>
      <c r="G87" s="48">
        <v>0</v>
      </c>
      <c r="H87" s="48">
        <v>0</v>
      </c>
      <c r="I87" s="48">
        <v>19</v>
      </c>
      <c r="J87" s="54">
        <v>71</v>
      </c>
      <c r="K87" s="85" t="s">
        <v>56</v>
      </c>
      <c r="L87" s="104">
        <v>7</v>
      </c>
    </row>
    <row r="88" spans="1:12" ht="15" x14ac:dyDescent="0.25">
      <c r="A88" s="23"/>
      <c r="B88" s="15"/>
      <c r="C88" s="11"/>
      <c r="D88" s="7" t="s">
        <v>31</v>
      </c>
      <c r="E88" s="47" t="s">
        <v>49</v>
      </c>
      <c r="F88" s="48">
        <v>30</v>
      </c>
      <c r="G88" s="48">
        <v>2</v>
      </c>
      <c r="H88" s="48">
        <v>0</v>
      </c>
      <c r="I88" s="48">
        <v>15</v>
      </c>
      <c r="J88" s="54">
        <v>63</v>
      </c>
      <c r="K88" s="85" t="s">
        <v>56</v>
      </c>
      <c r="L88" s="104">
        <v>1.53</v>
      </c>
    </row>
    <row r="89" spans="1:12" ht="15" x14ac:dyDescent="0.25">
      <c r="A89" s="23"/>
      <c r="B89" s="15"/>
      <c r="C89" s="11"/>
      <c r="D89" s="7" t="s">
        <v>32</v>
      </c>
      <c r="E89" s="47" t="s">
        <v>50</v>
      </c>
      <c r="F89" s="48">
        <v>20</v>
      </c>
      <c r="G89" s="48">
        <v>1</v>
      </c>
      <c r="H89" s="48">
        <v>0</v>
      </c>
      <c r="I89" s="48">
        <v>8</v>
      </c>
      <c r="J89" s="54">
        <v>39</v>
      </c>
      <c r="K89" s="86" t="s">
        <v>56</v>
      </c>
      <c r="L89" s="104">
        <v>1.02</v>
      </c>
    </row>
    <row r="90" spans="1:12" ht="15" x14ac:dyDescent="0.25">
      <c r="A90" s="23"/>
      <c r="B90" s="15"/>
      <c r="C90" s="11"/>
      <c r="D90" s="7" t="s">
        <v>24</v>
      </c>
      <c r="E90" s="59"/>
      <c r="F90" s="60"/>
      <c r="G90" s="60"/>
      <c r="H90" s="60"/>
      <c r="I90" s="60"/>
      <c r="J90" s="60"/>
      <c r="K90" s="87"/>
      <c r="L90" s="105"/>
    </row>
    <row r="91" spans="1:12" ht="15" x14ac:dyDescent="0.25">
      <c r="A91" s="23"/>
      <c r="B91" s="15"/>
      <c r="C91" s="11"/>
      <c r="D91" s="6"/>
      <c r="E91" s="37"/>
      <c r="F91" s="38"/>
      <c r="G91" s="38"/>
      <c r="H91" s="38"/>
      <c r="I91" s="38"/>
      <c r="J91" s="38"/>
      <c r="K91" s="88"/>
      <c r="L91" s="106"/>
    </row>
    <row r="92" spans="1:12" ht="15" x14ac:dyDescent="0.25">
      <c r="A92" s="23"/>
      <c r="B92" s="15"/>
      <c r="C92" s="11"/>
      <c r="D92" s="6"/>
      <c r="E92" s="37"/>
      <c r="F92" s="38"/>
      <c r="G92" s="38"/>
      <c r="H92" s="38"/>
      <c r="I92" s="38"/>
      <c r="J92" s="38"/>
      <c r="K92" s="88"/>
      <c r="L92" s="106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SUM(F85:F92)</f>
        <v>520</v>
      </c>
      <c r="G93" s="19">
        <f t="shared" ref="G93" si="27">SUM(G85:G92)</f>
        <v>21</v>
      </c>
      <c r="H93" s="19">
        <f t="shared" ref="H93" si="28">SUM(H85:H92)</f>
        <v>14</v>
      </c>
      <c r="I93" s="19">
        <f t="shared" ref="I93" si="29">SUM(I85:I92)</f>
        <v>70</v>
      </c>
      <c r="J93" s="19">
        <f t="shared" ref="J93:L93" si="30">SUM(J85:J92)</f>
        <v>476</v>
      </c>
      <c r="K93" s="89"/>
      <c r="L93" s="107">
        <f t="shared" si="30"/>
        <v>48.45</v>
      </c>
    </row>
    <row r="94" spans="1:12" ht="30" x14ac:dyDescent="0.25">
      <c r="A94" s="25">
        <f>A85</f>
        <v>1</v>
      </c>
      <c r="B94" s="13">
        <f>B85</f>
        <v>5</v>
      </c>
      <c r="C94" s="10" t="s">
        <v>25</v>
      </c>
      <c r="D94" s="7" t="s">
        <v>26</v>
      </c>
      <c r="E94" s="50" t="s">
        <v>100</v>
      </c>
      <c r="F94" s="51">
        <v>100</v>
      </c>
      <c r="G94" s="51">
        <v>1</v>
      </c>
      <c r="H94" s="51">
        <v>4</v>
      </c>
      <c r="I94" s="48">
        <v>6</v>
      </c>
      <c r="J94" s="48">
        <v>100.96</v>
      </c>
      <c r="K94" s="86" t="s">
        <v>104</v>
      </c>
      <c r="L94" s="108">
        <v>10.45</v>
      </c>
    </row>
    <row r="95" spans="1:12" ht="30" x14ac:dyDescent="0.25">
      <c r="A95" s="23"/>
      <c r="B95" s="15"/>
      <c r="C95" s="11"/>
      <c r="D95" s="7" t="s">
        <v>27</v>
      </c>
      <c r="E95" s="47" t="s">
        <v>155</v>
      </c>
      <c r="F95" s="48">
        <v>270</v>
      </c>
      <c r="G95" s="48">
        <v>7</v>
      </c>
      <c r="H95" s="48">
        <v>9</v>
      </c>
      <c r="I95" s="48">
        <v>19</v>
      </c>
      <c r="J95" s="48">
        <v>188</v>
      </c>
      <c r="K95" s="85" t="s">
        <v>105</v>
      </c>
      <c r="L95" s="104">
        <v>32.479999999999997</v>
      </c>
    </row>
    <row r="96" spans="1:12" ht="15" x14ac:dyDescent="0.25">
      <c r="A96" s="23"/>
      <c r="B96" s="15"/>
      <c r="C96" s="11"/>
      <c r="D96" s="7" t="s">
        <v>28</v>
      </c>
      <c r="E96" s="47" t="s">
        <v>101</v>
      </c>
      <c r="F96" s="48">
        <v>150</v>
      </c>
      <c r="G96" s="64">
        <v>6.27</v>
      </c>
      <c r="H96" s="64">
        <v>6.47</v>
      </c>
      <c r="I96" s="64">
        <v>6.42</v>
      </c>
      <c r="J96" s="64">
        <v>107.73765332692302</v>
      </c>
      <c r="K96" s="85" t="s">
        <v>106</v>
      </c>
      <c r="L96" s="113">
        <v>26.49</v>
      </c>
    </row>
    <row r="97" spans="1:12" ht="15" x14ac:dyDescent="0.25">
      <c r="A97" s="23"/>
      <c r="B97" s="15"/>
      <c r="C97" s="11"/>
      <c r="D97" s="7" t="s">
        <v>29</v>
      </c>
      <c r="E97" s="47" t="s">
        <v>102</v>
      </c>
      <c r="F97" s="63">
        <v>150</v>
      </c>
      <c r="G97" s="48">
        <v>3</v>
      </c>
      <c r="H97" s="48">
        <v>3</v>
      </c>
      <c r="I97" s="48">
        <v>22</v>
      </c>
      <c r="J97" s="48">
        <v>135</v>
      </c>
      <c r="K97" s="93" t="s">
        <v>107</v>
      </c>
      <c r="L97" s="104">
        <v>9.66</v>
      </c>
    </row>
    <row r="98" spans="1:12" ht="15" x14ac:dyDescent="0.25">
      <c r="A98" s="23"/>
      <c r="B98" s="15"/>
      <c r="C98" s="11"/>
      <c r="D98" s="7" t="s">
        <v>30</v>
      </c>
      <c r="E98" s="47" t="s">
        <v>103</v>
      </c>
      <c r="F98" s="48">
        <v>200</v>
      </c>
      <c r="G98" s="48">
        <v>0</v>
      </c>
      <c r="H98" s="48">
        <v>0</v>
      </c>
      <c r="I98" s="48">
        <v>23</v>
      </c>
      <c r="J98" s="48">
        <v>89</v>
      </c>
      <c r="K98" s="85" t="s">
        <v>108</v>
      </c>
      <c r="L98" s="104">
        <v>11.22</v>
      </c>
    </row>
    <row r="99" spans="1:12" ht="15" x14ac:dyDescent="0.25">
      <c r="A99" s="23"/>
      <c r="B99" s="15"/>
      <c r="C99" s="11"/>
      <c r="D99" s="7" t="s">
        <v>31</v>
      </c>
      <c r="E99" s="47" t="s">
        <v>49</v>
      </c>
      <c r="F99" s="48">
        <v>25</v>
      </c>
      <c r="G99" s="48">
        <v>2</v>
      </c>
      <c r="H99" s="48">
        <v>0</v>
      </c>
      <c r="I99" s="48">
        <v>13</v>
      </c>
      <c r="J99" s="48">
        <v>53</v>
      </c>
      <c r="K99" s="85" t="s">
        <v>56</v>
      </c>
      <c r="L99" s="104">
        <v>1.28</v>
      </c>
    </row>
    <row r="100" spans="1:12" ht="15" x14ac:dyDescent="0.25">
      <c r="A100" s="23"/>
      <c r="B100" s="15"/>
      <c r="C100" s="11"/>
      <c r="D100" s="7" t="s">
        <v>32</v>
      </c>
      <c r="E100" s="47" t="s">
        <v>50</v>
      </c>
      <c r="F100" s="48">
        <v>20</v>
      </c>
      <c r="G100" s="48">
        <v>1</v>
      </c>
      <c r="H100" s="48">
        <v>0</v>
      </c>
      <c r="I100" s="48">
        <v>8</v>
      </c>
      <c r="J100" s="48">
        <v>39</v>
      </c>
      <c r="K100" s="85" t="s">
        <v>56</v>
      </c>
      <c r="L100" s="104">
        <v>1.02</v>
      </c>
    </row>
    <row r="101" spans="1:12" ht="15" x14ac:dyDescent="0.25">
      <c r="A101" s="23"/>
      <c r="B101" s="15"/>
      <c r="C101" s="11"/>
      <c r="D101" s="6"/>
      <c r="E101" s="37"/>
      <c r="F101" s="38"/>
      <c r="G101" s="38"/>
      <c r="H101" s="38"/>
      <c r="I101" s="38"/>
      <c r="J101" s="38"/>
      <c r="K101" s="88"/>
      <c r="L101" s="106"/>
    </row>
    <row r="102" spans="1:12" ht="15" x14ac:dyDescent="0.25">
      <c r="A102" s="23"/>
      <c r="B102" s="15"/>
      <c r="C102" s="11"/>
      <c r="D102" s="6"/>
      <c r="E102" s="37"/>
      <c r="F102" s="38"/>
      <c r="G102" s="38"/>
      <c r="H102" s="38"/>
      <c r="I102" s="38"/>
      <c r="J102" s="38"/>
      <c r="K102" s="88"/>
      <c r="L102" s="106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915</v>
      </c>
      <c r="G103" s="19">
        <f t="shared" ref="G103" si="31">SUM(G94:G102)</f>
        <v>20.27</v>
      </c>
      <c r="H103" s="19">
        <f t="shared" ref="H103" si="32">SUM(H94:H102)</f>
        <v>22.47</v>
      </c>
      <c r="I103" s="19">
        <f t="shared" ref="I103" si="33">SUM(I94:I102)</f>
        <v>97.42</v>
      </c>
      <c r="J103" s="19">
        <f t="shared" ref="J103:L103" si="34">SUM(J94:J102)</f>
        <v>712.69765332692305</v>
      </c>
      <c r="K103" s="89"/>
      <c r="L103" s="107">
        <f t="shared" si="34"/>
        <v>92.59999999999998</v>
      </c>
    </row>
    <row r="104" spans="1:12" ht="15.75" customHeight="1" thickBot="1" x14ac:dyDescent="0.25">
      <c r="A104" s="28">
        <f>A85</f>
        <v>1</v>
      </c>
      <c r="B104" s="29">
        <f>B85</f>
        <v>5</v>
      </c>
      <c r="C104" s="136" t="s">
        <v>4</v>
      </c>
      <c r="D104" s="137"/>
      <c r="E104" s="30"/>
      <c r="F104" s="31">
        <f>F93+F103</f>
        <v>1435</v>
      </c>
      <c r="G104" s="130">
        <f>G93+G103</f>
        <v>41.269999999999996</v>
      </c>
      <c r="H104" s="130">
        <f>H93+H103</f>
        <v>36.47</v>
      </c>
      <c r="I104" s="130">
        <f>I93+I103</f>
        <v>167.42000000000002</v>
      </c>
      <c r="J104" s="130">
        <f>J93+J103</f>
        <v>1188.697653326923</v>
      </c>
      <c r="K104" s="131"/>
      <c r="L104" s="132">
        <f>L93+L103</f>
        <v>141.04999999999998</v>
      </c>
    </row>
    <row r="105" spans="1:12" ht="27.75" customHeight="1" x14ac:dyDescent="0.25">
      <c r="A105" s="20">
        <v>2</v>
      </c>
      <c r="B105" s="21">
        <v>1</v>
      </c>
      <c r="C105" s="22" t="s">
        <v>20</v>
      </c>
      <c r="D105" s="7" t="s">
        <v>28</v>
      </c>
      <c r="E105" s="45" t="s">
        <v>156</v>
      </c>
      <c r="F105" s="66">
        <v>140</v>
      </c>
      <c r="G105" s="68">
        <v>14.04</v>
      </c>
      <c r="H105" s="65">
        <v>13</v>
      </c>
      <c r="I105" s="68">
        <v>8</v>
      </c>
      <c r="J105" s="68">
        <v>203</v>
      </c>
      <c r="K105" s="94" t="s">
        <v>110</v>
      </c>
      <c r="L105" s="112">
        <v>52.48</v>
      </c>
    </row>
    <row r="106" spans="1:12" ht="15" x14ac:dyDescent="0.25">
      <c r="A106" s="23"/>
      <c r="B106" s="15"/>
      <c r="C106" s="11"/>
      <c r="D106" s="7" t="s">
        <v>29</v>
      </c>
      <c r="E106" s="47" t="s">
        <v>47</v>
      </c>
      <c r="F106" s="67">
        <v>150</v>
      </c>
      <c r="G106" s="68">
        <v>5.3</v>
      </c>
      <c r="H106" s="48">
        <v>2.98</v>
      </c>
      <c r="I106" s="68">
        <v>34.11</v>
      </c>
      <c r="J106" s="68">
        <v>183.94017449999998</v>
      </c>
      <c r="K106" s="86" t="s">
        <v>54</v>
      </c>
      <c r="L106" s="112">
        <v>6.71</v>
      </c>
    </row>
    <row r="107" spans="1:12" ht="15" x14ac:dyDescent="0.25">
      <c r="A107" s="23"/>
      <c r="B107" s="15"/>
      <c r="C107" s="11"/>
      <c r="D107" s="7" t="s">
        <v>22</v>
      </c>
      <c r="E107" s="47" t="s">
        <v>109</v>
      </c>
      <c r="F107" s="67">
        <v>200</v>
      </c>
      <c r="G107" s="69">
        <v>1</v>
      </c>
      <c r="H107" s="48">
        <v>0</v>
      </c>
      <c r="I107" s="69">
        <v>20.6</v>
      </c>
      <c r="J107" s="69">
        <v>86.47999999999999</v>
      </c>
      <c r="K107" s="86" t="s">
        <v>56</v>
      </c>
      <c r="L107" s="114">
        <v>17.600000000000001</v>
      </c>
    </row>
    <row r="108" spans="1:12" ht="15" x14ac:dyDescent="0.25">
      <c r="A108" s="23"/>
      <c r="B108" s="15"/>
      <c r="C108" s="11"/>
      <c r="D108" s="7" t="s">
        <v>31</v>
      </c>
      <c r="E108" s="47" t="s">
        <v>49</v>
      </c>
      <c r="F108" s="67">
        <v>25</v>
      </c>
      <c r="G108" s="69">
        <v>1.67</v>
      </c>
      <c r="H108" s="48">
        <v>0.18</v>
      </c>
      <c r="I108" s="69">
        <v>12.55</v>
      </c>
      <c r="J108" s="69">
        <v>52.635800000000003</v>
      </c>
      <c r="K108" s="95" t="s">
        <v>56</v>
      </c>
      <c r="L108" s="114">
        <v>1.32</v>
      </c>
    </row>
    <row r="109" spans="1:12" ht="15" x14ac:dyDescent="0.25">
      <c r="A109" s="23"/>
      <c r="B109" s="15"/>
      <c r="C109" s="11"/>
      <c r="D109" s="7" t="s">
        <v>32</v>
      </c>
      <c r="E109" s="47" t="s">
        <v>50</v>
      </c>
      <c r="F109" s="67">
        <v>20</v>
      </c>
      <c r="G109" s="69">
        <v>1.32</v>
      </c>
      <c r="H109" s="48">
        <v>0.24</v>
      </c>
      <c r="I109" s="69">
        <v>8.34</v>
      </c>
      <c r="J109" s="69">
        <v>38.676000000000002</v>
      </c>
      <c r="K109" s="86" t="s">
        <v>56</v>
      </c>
      <c r="L109" s="114">
        <v>1.06</v>
      </c>
    </row>
    <row r="110" spans="1:12" ht="15" x14ac:dyDescent="0.25">
      <c r="A110" s="23"/>
      <c r="B110" s="15"/>
      <c r="C110" s="11"/>
      <c r="D110" s="7" t="s">
        <v>24</v>
      </c>
      <c r="E110" s="59"/>
      <c r="F110" s="60"/>
      <c r="G110" s="60"/>
      <c r="H110" s="60"/>
      <c r="I110" s="60"/>
      <c r="J110" s="60"/>
      <c r="K110" s="87"/>
      <c r="L110" s="105"/>
    </row>
    <row r="111" spans="1:12" ht="15" x14ac:dyDescent="0.25">
      <c r="A111" s="23"/>
      <c r="B111" s="15"/>
      <c r="C111" s="11"/>
      <c r="D111" s="6"/>
      <c r="E111" s="37"/>
      <c r="F111" s="38"/>
      <c r="G111" s="38"/>
      <c r="H111" s="38"/>
      <c r="I111" s="38"/>
      <c r="J111" s="38"/>
      <c r="K111" s="88"/>
      <c r="L111" s="106"/>
    </row>
    <row r="112" spans="1:12" ht="15" x14ac:dyDescent="0.25">
      <c r="A112" s="23"/>
      <c r="B112" s="15"/>
      <c r="C112" s="11"/>
      <c r="D112" s="6"/>
      <c r="E112" s="37"/>
      <c r="F112" s="38"/>
      <c r="G112" s="38"/>
      <c r="H112" s="38"/>
      <c r="I112" s="38"/>
      <c r="J112" s="38"/>
      <c r="K112" s="88"/>
      <c r="L112" s="106"/>
    </row>
    <row r="113" spans="1:12" ht="15" x14ac:dyDescent="0.25">
      <c r="A113" s="24"/>
      <c r="B113" s="17"/>
      <c r="C113" s="8"/>
      <c r="D113" s="18" t="s">
        <v>33</v>
      </c>
      <c r="E113" s="71"/>
      <c r="F113" s="72">
        <f>SUM(F105:F112)</f>
        <v>535</v>
      </c>
      <c r="G113" s="72">
        <f t="shared" ref="G113:J113" si="35">SUM(G105:G112)</f>
        <v>23.33</v>
      </c>
      <c r="H113" s="72">
        <f t="shared" si="35"/>
        <v>16.399999999999999</v>
      </c>
      <c r="I113" s="72">
        <f t="shared" si="35"/>
        <v>83.600000000000009</v>
      </c>
      <c r="J113" s="72">
        <f t="shared" si="35"/>
        <v>564.73197450000009</v>
      </c>
      <c r="K113" s="96"/>
      <c r="L113" s="115">
        <f t="shared" ref="L113" si="36">SUM(L105:L112)</f>
        <v>79.169999999999987</v>
      </c>
    </row>
    <row r="114" spans="1:12" ht="15" x14ac:dyDescent="0.25">
      <c r="A114" s="25">
        <f>A105</f>
        <v>2</v>
      </c>
      <c r="B114" s="13">
        <f>B105</f>
        <v>1</v>
      </c>
      <c r="C114" s="10" t="s">
        <v>25</v>
      </c>
      <c r="D114" s="7" t="s">
        <v>26</v>
      </c>
      <c r="E114" s="47" t="s">
        <v>111</v>
      </c>
      <c r="F114" s="48">
        <v>60</v>
      </c>
      <c r="G114" s="48">
        <v>1</v>
      </c>
      <c r="H114" s="48">
        <v>0</v>
      </c>
      <c r="I114" s="48">
        <v>7</v>
      </c>
      <c r="J114" s="48">
        <v>35</v>
      </c>
      <c r="K114" s="85" t="s">
        <v>56</v>
      </c>
      <c r="L114" s="104">
        <v>20</v>
      </c>
    </row>
    <row r="115" spans="1:12" ht="30" x14ac:dyDescent="0.25">
      <c r="A115" s="23"/>
      <c r="B115" s="15"/>
      <c r="C115" s="11"/>
      <c r="D115" s="7" t="s">
        <v>27</v>
      </c>
      <c r="E115" s="47" t="s">
        <v>157</v>
      </c>
      <c r="F115" s="119">
        <v>270</v>
      </c>
      <c r="G115" s="56">
        <v>7</v>
      </c>
      <c r="H115" s="56">
        <v>5</v>
      </c>
      <c r="I115" s="56">
        <v>23</v>
      </c>
      <c r="J115" s="56">
        <v>171</v>
      </c>
      <c r="K115" s="85" t="s">
        <v>112</v>
      </c>
      <c r="L115" s="114">
        <v>22.54</v>
      </c>
    </row>
    <row r="116" spans="1:12" ht="15" x14ac:dyDescent="0.25">
      <c r="A116" s="23"/>
      <c r="B116" s="15"/>
      <c r="C116" s="11"/>
      <c r="D116" s="7" t="s">
        <v>28</v>
      </c>
      <c r="E116" s="47" t="s">
        <v>39</v>
      </c>
      <c r="F116" s="63">
        <v>90</v>
      </c>
      <c r="G116" s="48">
        <v>13</v>
      </c>
      <c r="H116" s="48">
        <v>14</v>
      </c>
      <c r="I116" s="48">
        <v>5</v>
      </c>
      <c r="J116" s="48">
        <v>199</v>
      </c>
      <c r="K116" s="93" t="s">
        <v>41</v>
      </c>
      <c r="L116" s="104">
        <v>52.07</v>
      </c>
    </row>
    <row r="117" spans="1:12" ht="15" x14ac:dyDescent="0.25">
      <c r="A117" s="23"/>
      <c r="B117" s="15"/>
      <c r="C117" s="11"/>
      <c r="D117" s="7" t="s">
        <v>29</v>
      </c>
      <c r="E117" s="47" t="s">
        <v>40</v>
      </c>
      <c r="F117" s="63">
        <v>150</v>
      </c>
      <c r="G117" s="48">
        <v>9</v>
      </c>
      <c r="H117" s="48">
        <v>7</v>
      </c>
      <c r="I117" s="48">
        <v>46</v>
      </c>
      <c r="J117" s="48">
        <v>266</v>
      </c>
      <c r="K117" s="85" t="s">
        <v>42</v>
      </c>
      <c r="L117" s="114">
        <v>12.83</v>
      </c>
    </row>
    <row r="118" spans="1:12" ht="15" x14ac:dyDescent="0.25">
      <c r="A118" s="23"/>
      <c r="B118" s="15"/>
      <c r="C118" s="11"/>
      <c r="D118" s="7" t="s">
        <v>30</v>
      </c>
      <c r="E118" s="47" t="s">
        <v>48</v>
      </c>
      <c r="F118" s="63">
        <v>200</v>
      </c>
      <c r="G118" s="48">
        <v>1.02</v>
      </c>
      <c r="H118" s="48">
        <v>0.06</v>
      </c>
      <c r="I118" s="48">
        <v>23.18</v>
      </c>
      <c r="J118" s="48">
        <v>87.598919999999993</v>
      </c>
      <c r="K118" s="85" t="s">
        <v>55</v>
      </c>
      <c r="L118" s="104">
        <v>10.42</v>
      </c>
    </row>
    <row r="119" spans="1:12" ht="15" x14ac:dyDescent="0.25">
      <c r="A119" s="23"/>
      <c r="B119" s="15"/>
      <c r="C119" s="11"/>
      <c r="D119" s="7" t="s">
        <v>31</v>
      </c>
      <c r="E119" s="47" t="s">
        <v>49</v>
      </c>
      <c r="F119" s="63">
        <v>25</v>
      </c>
      <c r="G119" s="48">
        <v>1.67</v>
      </c>
      <c r="H119" s="48">
        <v>0.18</v>
      </c>
      <c r="I119" s="48">
        <v>12.55</v>
      </c>
      <c r="J119" s="48">
        <v>52.635800000000003</v>
      </c>
      <c r="K119" s="85" t="s">
        <v>56</v>
      </c>
      <c r="L119" s="104">
        <v>1.28</v>
      </c>
    </row>
    <row r="120" spans="1:12" ht="15" x14ac:dyDescent="0.25">
      <c r="A120" s="23"/>
      <c r="B120" s="15"/>
      <c r="C120" s="11"/>
      <c r="D120" s="7" t="s">
        <v>32</v>
      </c>
      <c r="E120" s="47" t="s">
        <v>50</v>
      </c>
      <c r="F120" s="63">
        <v>20</v>
      </c>
      <c r="G120" s="48">
        <v>1.32</v>
      </c>
      <c r="H120" s="48">
        <v>0.24</v>
      </c>
      <c r="I120" s="48">
        <v>8.34</v>
      </c>
      <c r="J120" s="48">
        <v>38.676000000000002</v>
      </c>
      <c r="K120" s="85" t="s">
        <v>56</v>
      </c>
      <c r="L120" s="104">
        <v>1.02</v>
      </c>
    </row>
    <row r="121" spans="1:12" ht="15" x14ac:dyDescent="0.25">
      <c r="A121" s="23"/>
      <c r="B121" s="15"/>
      <c r="C121" s="11"/>
      <c r="D121" s="6"/>
      <c r="E121" s="47"/>
      <c r="F121" s="63"/>
      <c r="G121" s="38"/>
      <c r="H121" s="38"/>
      <c r="I121" s="38"/>
      <c r="J121" s="38"/>
      <c r="K121" s="88"/>
      <c r="L121" s="106"/>
    </row>
    <row r="122" spans="1:12" ht="15" x14ac:dyDescent="0.25">
      <c r="A122" s="23"/>
      <c r="B122" s="15"/>
      <c r="C122" s="11"/>
      <c r="D122" s="6"/>
      <c r="E122" s="37"/>
      <c r="F122" s="38"/>
      <c r="G122" s="38"/>
      <c r="H122" s="38"/>
      <c r="I122" s="38"/>
      <c r="J122" s="38"/>
      <c r="K122" s="88"/>
      <c r="L122" s="106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SUM(F114:F122)</f>
        <v>815</v>
      </c>
      <c r="G123" s="19">
        <f t="shared" ref="G123:J123" si="37">SUM(G114:G122)</f>
        <v>34.01</v>
      </c>
      <c r="H123" s="19">
        <f t="shared" si="37"/>
        <v>26.479999999999997</v>
      </c>
      <c r="I123" s="19">
        <f t="shared" si="37"/>
        <v>125.07000000000001</v>
      </c>
      <c r="J123" s="19">
        <f t="shared" si="37"/>
        <v>849.91072000000008</v>
      </c>
      <c r="K123" s="89"/>
      <c r="L123" s="107">
        <f t="shared" ref="L123" si="38">SUM(L114:L122)</f>
        <v>120.16</v>
      </c>
    </row>
    <row r="124" spans="1:12" ht="15.75" thickBot="1" x14ac:dyDescent="0.25">
      <c r="A124" s="28">
        <f>A105</f>
        <v>2</v>
      </c>
      <c r="B124" s="29">
        <f>B105</f>
        <v>1</v>
      </c>
      <c r="C124" s="136" t="s">
        <v>4</v>
      </c>
      <c r="D124" s="137"/>
      <c r="E124" s="30"/>
      <c r="F124" s="31">
        <f>F113+F123</f>
        <v>1350</v>
      </c>
      <c r="G124" s="130">
        <f>G113+G123</f>
        <v>57.339999999999996</v>
      </c>
      <c r="H124" s="130">
        <f>H113+H123</f>
        <v>42.879999999999995</v>
      </c>
      <c r="I124" s="130">
        <f>I113+I123</f>
        <v>208.67000000000002</v>
      </c>
      <c r="J124" s="130">
        <f>J113+J123</f>
        <v>1414.6426945000003</v>
      </c>
      <c r="K124" s="131"/>
      <c r="L124" s="132">
        <f>L113+L123</f>
        <v>199.32999999999998</v>
      </c>
    </row>
    <row r="125" spans="1:12" ht="30" x14ac:dyDescent="0.25">
      <c r="A125" s="14">
        <v>2</v>
      </c>
      <c r="B125" s="15">
        <v>2</v>
      </c>
      <c r="C125" s="22" t="s">
        <v>20</v>
      </c>
      <c r="D125" s="120" t="s">
        <v>26</v>
      </c>
      <c r="E125" s="73" t="s">
        <v>89</v>
      </c>
      <c r="F125" s="74">
        <v>60</v>
      </c>
      <c r="G125" s="76">
        <v>1.56</v>
      </c>
      <c r="H125" s="76">
        <v>4.3600000000000003</v>
      </c>
      <c r="I125" s="76">
        <v>5.12</v>
      </c>
      <c r="J125" s="76">
        <v>63.06</v>
      </c>
      <c r="K125" s="98" t="s">
        <v>115</v>
      </c>
      <c r="L125" s="116">
        <v>5.52</v>
      </c>
    </row>
    <row r="126" spans="1:12" ht="30" x14ac:dyDescent="0.25">
      <c r="A126" s="14"/>
      <c r="B126" s="15"/>
      <c r="C126" s="11"/>
      <c r="D126" s="8" t="s">
        <v>21</v>
      </c>
      <c r="E126" s="75" t="s">
        <v>113</v>
      </c>
      <c r="F126" s="74">
        <v>250</v>
      </c>
      <c r="G126" s="78">
        <v>17.559999999999999</v>
      </c>
      <c r="H126" s="78">
        <v>13.37</v>
      </c>
      <c r="I126" s="78">
        <v>39.28</v>
      </c>
      <c r="J126" s="78">
        <v>344.32178099999993</v>
      </c>
      <c r="K126" s="97" t="s">
        <v>114</v>
      </c>
      <c r="L126" s="116">
        <v>62.93</v>
      </c>
    </row>
    <row r="127" spans="1:12" ht="15" x14ac:dyDescent="0.25">
      <c r="A127" s="14"/>
      <c r="B127" s="15"/>
      <c r="C127" s="11"/>
      <c r="D127" s="7" t="s">
        <v>22</v>
      </c>
      <c r="E127" s="75" t="s">
        <v>84</v>
      </c>
      <c r="F127" s="74">
        <v>200</v>
      </c>
      <c r="G127" s="76">
        <v>0.24</v>
      </c>
      <c r="H127" s="76">
        <v>0.1</v>
      </c>
      <c r="I127" s="76">
        <v>19.489999999999998</v>
      </c>
      <c r="J127" s="76">
        <v>74.31777000000001</v>
      </c>
      <c r="K127" s="99" t="s">
        <v>88</v>
      </c>
      <c r="L127" s="116">
        <v>6.29</v>
      </c>
    </row>
    <row r="128" spans="1:12" ht="15" x14ac:dyDescent="0.25">
      <c r="A128" s="14"/>
      <c r="B128" s="15"/>
      <c r="C128" s="11"/>
      <c r="D128" s="7" t="s">
        <v>31</v>
      </c>
      <c r="E128" s="75" t="s">
        <v>49</v>
      </c>
      <c r="F128" s="48">
        <v>25</v>
      </c>
      <c r="G128" s="48">
        <v>2</v>
      </c>
      <c r="H128" s="48">
        <v>0</v>
      </c>
      <c r="I128" s="48">
        <v>15</v>
      </c>
      <c r="J128" s="48">
        <v>63</v>
      </c>
      <c r="K128" s="99" t="s">
        <v>56</v>
      </c>
      <c r="L128" s="104">
        <v>1.32</v>
      </c>
    </row>
    <row r="129" spans="1:12" ht="15" x14ac:dyDescent="0.25">
      <c r="A129" s="14"/>
      <c r="B129" s="15"/>
      <c r="C129" s="11"/>
      <c r="D129" s="7" t="s">
        <v>32</v>
      </c>
      <c r="E129" s="75" t="s">
        <v>50</v>
      </c>
      <c r="F129" s="74">
        <v>20</v>
      </c>
      <c r="G129" s="76">
        <v>1.32</v>
      </c>
      <c r="H129" s="76">
        <v>0.24</v>
      </c>
      <c r="I129" s="76">
        <v>8.34</v>
      </c>
      <c r="J129" s="76">
        <v>38.676000000000002</v>
      </c>
      <c r="K129" s="99" t="s">
        <v>56</v>
      </c>
      <c r="L129" s="116">
        <v>1.06</v>
      </c>
    </row>
    <row r="130" spans="1:12" ht="15" x14ac:dyDescent="0.25">
      <c r="A130" s="14"/>
      <c r="B130" s="15"/>
      <c r="C130" s="11"/>
      <c r="D130" s="7" t="s">
        <v>24</v>
      </c>
      <c r="E130" s="37"/>
      <c r="F130" s="38"/>
      <c r="G130" s="38"/>
      <c r="H130" s="38"/>
      <c r="I130" s="38"/>
      <c r="J130" s="38"/>
      <c r="K130" s="88"/>
      <c r="L130" s="106"/>
    </row>
    <row r="131" spans="1:12" ht="15" x14ac:dyDescent="0.25">
      <c r="A131" s="14"/>
      <c r="B131" s="15"/>
      <c r="C131" s="11"/>
      <c r="D131" s="6"/>
      <c r="E131" s="37"/>
      <c r="F131" s="38"/>
      <c r="G131" s="38"/>
      <c r="H131" s="38"/>
      <c r="I131" s="38"/>
      <c r="J131" s="38"/>
      <c r="K131" s="88"/>
      <c r="L131" s="106"/>
    </row>
    <row r="132" spans="1:12" ht="15" x14ac:dyDescent="0.25">
      <c r="A132" s="14"/>
      <c r="B132" s="15"/>
      <c r="C132" s="11"/>
      <c r="D132" s="6"/>
      <c r="E132" s="37"/>
      <c r="F132" s="38"/>
      <c r="G132" s="38"/>
      <c r="H132" s="38"/>
      <c r="I132" s="38"/>
      <c r="J132" s="38"/>
      <c r="K132" s="88"/>
      <c r="L132" s="106"/>
    </row>
    <row r="133" spans="1:12" ht="15.75" thickBot="1" x14ac:dyDescent="0.3">
      <c r="A133" s="16"/>
      <c r="B133" s="17"/>
      <c r="C133" s="8"/>
      <c r="D133" s="18" t="s">
        <v>33</v>
      </c>
      <c r="E133" s="9"/>
      <c r="F133" s="19">
        <f>SUM(F125:F132)</f>
        <v>555</v>
      </c>
      <c r="G133" s="19">
        <f t="shared" ref="G133:J133" si="39">SUM(G125:G132)</f>
        <v>22.679999999999996</v>
      </c>
      <c r="H133" s="19">
        <f t="shared" si="39"/>
        <v>18.07</v>
      </c>
      <c r="I133" s="19">
        <f t="shared" si="39"/>
        <v>87.23</v>
      </c>
      <c r="J133" s="19">
        <f t="shared" si="39"/>
        <v>583.37555099999997</v>
      </c>
      <c r="K133" s="89"/>
      <c r="L133" s="107">
        <f t="shared" ref="L133" si="40">SUM(L125:L132)</f>
        <v>77.12</v>
      </c>
    </row>
    <row r="134" spans="1:12" ht="15" x14ac:dyDescent="0.25">
      <c r="A134" s="13">
        <f>A125</f>
        <v>2</v>
      </c>
      <c r="B134" s="13">
        <f>B125</f>
        <v>2</v>
      </c>
      <c r="C134" s="10" t="s">
        <v>25</v>
      </c>
      <c r="D134" s="7" t="s">
        <v>26</v>
      </c>
      <c r="E134" s="45" t="s">
        <v>116</v>
      </c>
      <c r="F134" s="46">
        <v>60</v>
      </c>
      <c r="G134" s="79">
        <v>0.47</v>
      </c>
      <c r="H134" s="79">
        <v>0.06</v>
      </c>
      <c r="I134" s="80">
        <v>2.06</v>
      </c>
      <c r="J134" s="46">
        <v>10.37</v>
      </c>
      <c r="K134" s="94" t="s">
        <v>56</v>
      </c>
      <c r="L134" s="103">
        <v>6.31</v>
      </c>
    </row>
    <row r="135" spans="1:12" ht="30" x14ac:dyDescent="0.25">
      <c r="A135" s="14"/>
      <c r="B135" s="15"/>
      <c r="C135" s="11"/>
      <c r="D135" s="7" t="s">
        <v>27</v>
      </c>
      <c r="E135" s="47" t="s">
        <v>158</v>
      </c>
      <c r="F135" s="119">
        <v>270</v>
      </c>
      <c r="G135" s="56">
        <v>7</v>
      </c>
      <c r="H135" s="56">
        <v>7</v>
      </c>
      <c r="I135" s="70">
        <v>10</v>
      </c>
      <c r="J135" s="56">
        <v>128</v>
      </c>
      <c r="K135" s="85" t="s">
        <v>119</v>
      </c>
      <c r="L135" s="117">
        <v>28.93</v>
      </c>
    </row>
    <row r="136" spans="1:12" ht="15" x14ac:dyDescent="0.25">
      <c r="A136" s="14"/>
      <c r="B136" s="15"/>
      <c r="C136" s="11"/>
      <c r="D136" s="7" t="s">
        <v>28</v>
      </c>
      <c r="E136" s="47" t="s">
        <v>117</v>
      </c>
      <c r="F136" s="63">
        <v>100</v>
      </c>
      <c r="G136" s="48">
        <v>18.350000000000001</v>
      </c>
      <c r="H136" s="48">
        <v>12.36</v>
      </c>
      <c r="I136" s="49">
        <v>2.48</v>
      </c>
      <c r="J136" s="48">
        <v>194.45</v>
      </c>
      <c r="K136" s="85" t="s">
        <v>120</v>
      </c>
      <c r="L136" s="104">
        <v>38.19</v>
      </c>
    </row>
    <row r="137" spans="1:12" ht="15" x14ac:dyDescent="0.25">
      <c r="A137" s="14"/>
      <c r="B137" s="15"/>
      <c r="C137" s="11"/>
      <c r="D137" s="7" t="s">
        <v>29</v>
      </c>
      <c r="E137" s="47" t="s">
        <v>118</v>
      </c>
      <c r="F137" s="63">
        <v>150</v>
      </c>
      <c r="G137" s="48">
        <v>4</v>
      </c>
      <c r="H137" s="48">
        <v>3</v>
      </c>
      <c r="I137" s="49">
        <v>38</v>
      </c>
      <c r="J137" s="48">
        <v>197</v>
      </c>
      <c r="K137" s="93" t="s">
        <v>121</v>
      </c>
      <c r="L137" s="104">
        <v>7.56</v>
      </c>
    </row>
    <row r="138" spans="1:12" ht="15" x14ac:dyDescent="0.25">
      <c r="A138" s="14"/>
      <c r="B138" s="15"/>
      <c r="C138" s="11"/>
      <c r="D138" s="7" t="s">
        <v>30</v>
      </c>
      <c r="E138" s="47" t="s">
        <v>77</v>
      </c>
      <c r="F138" s="63">
        <v>205</v>
      </c>
      <c r="G138" s="48">
        <v>0</v>
      </c>
      <c r="H138" s="48">
        <v>0</v>
      </c>
      <c r="I138" s="49">
        <v>10</v>
      </c>
      <c r="J138" s="48">
        <v>40</v>
      </c>
      <c r="K138" s="85" t="s">
        <v>81</v>
      </c>
      <c r="L138" s="104">
        <v>2.4900000000000002</v>
      </c>
    </row>
    <row r="139" spans="1:12" ht="15" x14ac:dyDescent="0.25">
      <c r="A139" s="14"/>
      <c r="B139" s="15"/>
      <c r="C139" s="11"/>
      <c r="D139" s="7" t="s">
        <v>31</v>
      </c>
      <c r="E139" s="47" t="s">
        <v>49</v>
      </c>
      <c r="F139" s="63">
        <v>25</v>
      </c>
      <c r="G139" s="76">
        <v>1.67</v>
      </c>
      <c r="H139" s="81">
        <v>0.18</v>
      </c>
      <c r="I139" s="77">
        <v>15.06</v>
      </c>
      <c r="J139" s="76">
        <v>63.13</v>
      </c>
      <c r="K139" s="100" t="s">
        <v>56</v>
      </c>
      <c r="L139" s="104">
        <v>1.32</v>
      </c>
    </row>
    <row r="140" spans="1:12" ht="15" x14ac:dyDescent="0.25">
      <c r="A140" s="14"/>
      <c r="B140" s="15"/>
      <c r="C140" s="11"/>
      <c r="D140" s="7" t="s">
        <v>32</v>
      </c>
      <c r="E140" s="47" t="s">
        <v>50</v>
      </c>
      <c r="F140" s="63">
        <v>20</v>
      </c>
      <c r="G140" s="76">
        <v>1.32</v>
      </c>
      <c r="H140" s="76">
        <v>0.24</v>
      </c>
      <c r="I140" s="77">
        <v>8.34</v>
      </c>
      <c r="J140" s="76">
        <v>38.676000000000002</v>
      </c>
      <c r="K140" s="100" t="s">
        <v>56</v>
      </c>
      <c r="L140" s="104">
        <v>1.06</v>
      </c>
    </row>
    <row r="141" spans="1:12" ht="15" x14ac:dyDescent="0.25">
      <c r="A141" s="14"/>
      <c r="B141" s="15"/>
      <c r="C141" s="11"/>
      <c r="D141" s="6"/>
      <c r="E141" s="37"/>
      <c r="F141" s="38"/>
      <c r="G141" s="38"/>
      <c r="H141" s="38"/>
      <c r="I141" s="38"/>
      <c r="J141" s="38"/>
      <c r="K141" s="88"/>
      <c r="L141" s="106"/>
    </row>
    <row r="142" spans="1:12" ht="15" x14ac:dyDescent="0.25">
      <c r="A142" s="14"/>
      <c r="B142" s="15"/>
      <c r="C142" s="11"/>
      <c r="D142" s="6"/>
      <c r="E142" s="37"/>
      <c r="F142" s="38"/>
      <c r="G142" s="38"/>
      <c r="H142" s="38"/>
      <c r="I142" s="38"/>
      <c r="J142" s="38"/>
      <c r="K142" s="88"/>
      <c r="L142" s="106"/>
    </row>
    <row r="143" spans="1:12" ht="15" x14ac:dyDescent="0.25">
      <c r="A143" s="16"/>
      <c r="B143" s="17"/>
      <c r="C143" s="8"/>
      <c r="D143" s="18" t="s">
        <v>33</v>
      </c>
      <c r="E143" s="9"/>
      <c r="F143" s="19">
        <f>SUM(F134:F142)</f>
        <v>830</v>
      </c>
      <c r="G143" s="19">
        <f t="shared" ref="G143:J143" si="41">SUM(G134:G142)</f>
        <v>32.81</v>
      </c>
      <c r="H143" s="19">
        <f t="shared" si="41"/>
        <v>22.839999999999996</v>
      </c>
      <c r="I143" s="19">
        <f t="shared" si="41"/>
        <v>85.94</v>
      </c>
      <c r="J143" s="19">
        <f t="shared" si="41"/>
        <v>671.62599999999998</v>
      </c>
      <c r="K143" s="89"/>
      <c r="L143" s="107">
        <f t="shared" ref="L143" si="42">SUM(L134:L142)</f>
        <v>85.86</v>
      </c>
    </row>
    <row r="144" spans="1:12" ht="15.75" thickBot="1" x14ac:dyDescent="0.25">
      <c r="A144" s="32">
        <f>A125</f>
        <v>2</v>
      </c>
      <c r="B144" s="32">
        <f>B125</f>
        <v>2</v>
      </c>
      <c r="C144" s="136" t="s">
        <v>4</v>
      </c>
      <c r="D144" s="137"/>
      <c r="E144" s="30"/>
      <c r="F144" s="31">
        <f>F133+F143</f>
        <v>1385</v>
      </c>
      <c r="G144" s="130">
        <f>G133+G143</f>
        <v>55.489999999999995</v>
      </c>
      <c r="H144" s="130">
        <f>H133+H143</f>
        <v>40.909999999999997</v>
      </c>
      <c r="I144" s="130">
        <f>I133+I143</f>
        <v>173.17000000000002</v>
      </c>
      <c r="J144" s="130">
        <f>J133+J143</f>
        <v>1255.0015509999998</v>
      </c>
      <c r="K144" s="131"/>
      <c r="L144" s="132">
        <f>L133+L143</f>
        <v>162.98000000000002</v>
      </c>
    </row>
    <row r="145" spans="1:12" ht="15" x14ac:dyDescent="0.25">
      <c r="A145" s="20">
        <v>2</v>
      </c>
      <c r="B145" s="21">
        <v>3</v>
      </c>
      <c r="C145" s="22" t="s">
        <v>20</v>
      </c>
      <c r="D145" s="5" t="s">
        <v>21</v>
      </c>
      <c r="E145" s="75" t="s">
        <v>122</v>
      </c>
      <c r="F145" s="63">
        <v>150</v>
      </c>
      <c r="G145" s="78">
        <v>15</v>
      </c>
      <c r="H145" s="78">
        <v>16</v>
      </c>
      <c r="I145" s="78">
        <v>2.54</v>
      </c>
      <c r="J145" s="60">
        <v>211</v>
      </c>
      <c r="K145" s="101" t="s">
        <v>128</v>
      </c>
      <c r="L145" s="118">
        <v>31.61</v>
      </c>
    </row>
    <row r="146" spans="1:12" ht="15" x14ac:dyDescent="0.25">
      <c r="A146" s="23"/>
      <c r="B146" s="15"/>
      <c r="C146" s="11"/>
      <c r="D146" s="7" t="s">
        <v>22</v>
      </c>
      <c r="E146" s="75" t="s">
        <v>123</v>
      </c>
      <c r="F146" s="63">
        <v>200</v>
      </c>
      <c r="G146" s="76">
        <v>3.78</v>
      </c>
      <c r="H146" s="76">
        <v>3.72</v>
      </c>
      <c r="I146" s="76">
        <v>13.14</v>
      </c>
      <c r="J146" s="76">
        <v>96.539464000000009</v>
      </c>
      <c r="K146" s="102" t="s">
        <v>56</v>
      </c>
      <c r="L146" s="116">
        <v>10.98</v>
      </c>
    </row>
    <row r="147" spans="1:12" ht="15.75" customHeight="1" x14ac:dyDescent="0.25">
      <c r="A147" s="23"/>
      <c r="B147" s="15"/>
      <c r="C147" s="11"/>
      <c r="D147" s="7" t="s">
        <v>31</v>
      </c>
      <c r="E147" s="73" t="s">
        <v>124</v>
      </c>
      <c r="F147" s="63">
        <v>45</v>
      </c>
      <c r="G147" s="76">
        <v>3</v>
      </c>
      <c r="H147" s="76">
        <v>1</v>
      </c>
      <c r="I147" s="76">
        <v>24</v>
      </c>
      <c r="J147" s="76">
        <v>115.89</v>
      </c>
      <c r="K147" s="99" t="s">
        <v>56</v>
      </c>
      <c r="L147" s="116">
        <v>3.1</v>
      </c>
    </row>
    <row r="148" spans="1:12" ht="15.75" customHeight="1" x14ac:dyDescent="0.25">
      <c r="A148" s="23"/>
      <c r="B148" s="15"/>
      <c r="C148" s="11"/>
      <c r="D148" s="7" t="s">
        <v>31</v>
      </c>
      <c r="E148" s="125" t="s">
        <v>125</v>
      </c>
      <c r="F148" s="119">
        <v>40</v>
      </c>
      <c r="G148" s="122">
        <v>5</v>
      </c>
      <c r="H148" s="122">
        <v>3</v>
      </c>
      <c r="I148" s="122">
        <v>14</v>
      </c>
      <c r="J148" s="123">
        <v>104</v>
      </c>
      <c r="K148" s="99" t="s">
        <v>129</v>
      </c>
      <c r="L148" s="124">
        <v>7.56</v>
      </c>
    </row>
    <row r="149" spans="1:12" ht="15.75" customHeight="1" x14ac:dyDescent="0.25">
      <c r="A149" s="23"/>
      <c r="B149" s="15"/>
      <c r="C149" s="11"/>
      <c r="D149" s="6" t="s">
        <v>127</v>
      </c>
      <c r="E149" s="47" t="s">
        <v>126</v>
      </c>
      <c r="F149" s="67">
        <v>80</v>
      </c>
      <c r="G149" s="48">
        <v>5</v>
      </c>
      <c r="H149" s="48">
        <v>4</v>
      </c>
      <c r="I149" s="48">
        <v>62</v>
      </c>
      <c r="J149" s="48">
        <v>293</v>
      </c>
      <c r="K149" s="86" t="s">
        <v>56</v>
      </c>
      <c r="L149" s="104">
        <v>18.420000000000002</v>
      </c>
    </row>
    <row r="150" spans="1:12" ht="15" x14ac:dyDescent="0.25">
      <c r="A150" s="23"/>
      <c r="B150" s="15"/>
      <c r="C150" s="11"/>
      <c r="D150" s="7" t="s">
        <v>24</v>
      </c>
      <c r="E150" s="37"/>
      <c r="F150" s="38"/>
      <c r="G150" s="76"/>
      <c r="H150" s="76"/>
      <c r="I150" s="76"/>
      <c r="J150" s="76"/>
      <c r="K150" s="102"/>
      <c r="L150" s="106"/>
    </row>
    <row r="151" spans="1:12" ht="15" x14ac:dyDescent="0.25">
      <c r="A151" s="23"/>
      <c r="B151" s="15"/>
      <c r="C151" s="11"/>
      <c r="D151" s="6"/>
      <c r="E151" s="59"/>
      <c r="F151" s="60"/>
      <c r="G151" s="38"/>
      <c r="H151" s="38"/>
      <c r="I151" s="38"/>
      <c r="J151" s="38"/>
      <c r="K151" s="88"/>
      <c r="L151" s="105"/>
    </row>
    <row r="152" spans="1:12" ht="15.75" thickBot="1" x14ac:dyDescent="0.3">
      <c r="A152" s="24"/>
      <c r="B152" s="17"/>
      <c r="C152" s="8"/>
      <c r="D152" s="18" t="s">
        <v>33</v>
      </c>
      <c r="E152" s="9"/>
      <c r="F152" s="19">
        <f>SUM(F145:F151)</f>
        <v>515</v>
      </c>
      <c r="G152" s="19">
        <f>SUM(G145:G151)</f>
        <v>31.78</v>
      </c>
      <c r="H152" s="19">
        <f>SUM(H145:H151)</f>
        <v>27.72</v>
      </c>
      <c r="I152" s="19">
        <f>SUM(I145:I151)</f>
        <v>115.68</v>
      </c>
      <c r="J152" s="19">
        <f>SUM(J145:J151)</f>
        <v>820.42946400000005</v>
      </c>
      <c r="K152" s="126"/>
      <c r="L152" s="107">
        <f>SUM(L145:L151)</f>
        <v>71.670000000000016</v>
      </c>
    </row>
    <row r="153" spans="1:12" ht="30" x14ac:dyDescent="0.25">
      <c r="A153" s="25">
        <f>A145</f>
        <v>2</v>
      </c>
      <c r="B153" s="13">
        <f>B145</f>
        <v>3</v>
      </c>
      <c r="C153" s="10" t="s">
        <v>25</v>
      </c>
      <c r="D153" s="7" t="s">
        <v>26</v>
      </c>
      <c r="E153" s="45" t="s">
        <v>130</v>
      </c>
      <c r="F153" s="46">
        <v>60</v>
      </c>
      <c r="G153" s="46">
        <v>0.95</v>
      </c>
      <c r="H153" s="46">
        <v>3.58</v>
      </c>
      <c r="I153" s="46">
        <v>5.53</v>
      </c>
      <c r="J153" s="57">
        <v>55.53</v>
      </c>
      <c r="K153" s="90" t="s">
        <v>132</v>
      </c>
      <c r="L153" s="112">
        <v>3.8</v>
      </c>
    </row>
    <row r="154" spans="1:12" ht="30" x14ac:dyDescent="0.25">
      <c r="A154" s="23"/>
      <c r="B154" s="15"/>
      <c r="C154" s="11"/>
      <c r="D154" s="7" t="s">
        <v>27</v>
      </c>
      <c r="E154" s="47" t="s">
        <v>160</v>
      </c>
      <c r="F154" s="119">
        <v>270</v>
      </c>
      <c r="G154" s="56">
        <v>11</v>
      </c>
      <c r="H154" s="56">
        <v>10</v>
      </c>
      <c r="I154" s="56">
        <v>24</v>
      </c>
      <c r="J154" s="82">
        <v>220</v>
      </c>
      <c r="K154" s="85" t="s">
        <v>133</v>
      </c>
      <c r="L154" s="112">
        <v>27.15</v>
      </c>
    </row>
    <row r="155" spans="1:12" ht="15" x14ac:dyDescent="0.25">
      <c r="A155" s="23"/>
      <c r="B155" s="15"/>
      <c r="C155" s="11"/>
      <c r="D155" s="7" t="s">
        <v>28</v>
      </c>
      <c r="E155" s="47" t="s">
        <v>131</v>
      </c>
      <c r="F155" s="63">
        <v>90</v>
      </c>
      <c r="G155" s="48">
        <v>13</v>
      </c>
      <c r="H155" s="48">
        <v>11</v>
      </c>
      <c r="I155" s="48">
        <v>7</v>
      </c>
      <c r="J155" s="54">
        <v>178</v>
      </c>
      <c r="K155" s="85" t="s">
        <v>134</v>
      </c>
      <c r="L155" s="112">
        <v>47.58</v>
      </c>
    </row>
    <row r="156" spans="1:12" ht="15" x14ac:dyDescent="0.25">
      <c r="A156" s="23"/>
      <c r="B156" s="15"/>
      <c r="C156" s="11"/>
      <c r="D156" s="7" t="s">
        <v>29</v>
      </c>
      <c r="E156" s="47" t="s">
        <v>96</v>
      </c>
      <c r="F156" s="63">
        <v>150</v>
      </c>
      <c r="G156" s="48">
        <v>3</v>
      </c>
      <c r="H156" s="48">
        <v>4</v>
      </c>
      <c r="I156" s="48">
        <v>22</v>
      </c>
      <c r="J156" s="54">
        <v>133</v>
      </c>
      <c r="K156" s="93" t="s">
        <v>99</v>
      </c>
      <c r="L156" s="112">
        <v>10.87</v>
      </c>
    </row>
    <row r="157" spans="1:12" ht="15" x14ac:dyDescent="0.25">
      <c r="A157" s="23"/>
      <c r="B157" s="15"/>
      <c r="C157" s="11"/>
      <c r="D157" s="7" t="s">
        <v>30</v>
      </c>
      <c r="E157" s="47" t="s">
        <v>97</v>
      </c>
      <c r="F157" s="63">
        <v>200</v>
      </c>
      <c r="G157" s="48">
        <v>0</v>
      </c>
      <c r="H157" s="48">
        <v>0</v>
      </c>
      <c r="I157" s="48">
        <v>19</v>
      </c>
      <c r="J157" s="54">
        <v>71</v>
      </c>
      <c r="K157" s="85" t="s">
        <v>56</v>
      </c>
      <c r="L157" s="112">
        <v>7</v>
      </c>
    </row>
    <row r="158" spans="1:12" ht="15" x14ac:dyDescent="0.25">
      <c r="A158" s="23"/>
      <c r="B158" s="15"/>
      <c r="C158" s="11"/>
      <c r="D158" s="7" t="s">
        <v>31</v>
      </c>
      <c r="E158" s="47" t="s">
        <v>49</v>
      </c>
      <c r="F158" s="63">
        <v>25</v>
      </c>
      <c r="G158" s="76">
        <v>2</v>
      </c>
      <c r="H158" s="76">
        <v>0</v>
      </c>
      <c r="I158" s="76">
        <v>13</v>
      </c>
      <c r="J158" s="83">
        <v>53</v>
      </c>
      <c r="K158" s="100" t="s">
        <v>56</v>
      </c>
      <c r="L158" s="112">
        <v>1.32</v>
      </c>
    </row>
    <row r="159" spans="1:12" ht="15" x14ac:dyDescent="0.25">
      <c r="A159" s="23"/>
      <c r="B159" s="15"/>
      <c r="C159" s="11"/>
      <c r="D159" s="7" t="s">
        <v>32</v>
      </c>
      <c r="E159" s="47" t="s">
        <v>50</v>
      </c>
      <c r="F159" s="63">
        <v>20</v>
      </c>
      <c r="G159" s="76">
        <v>1</v>
      </c>
      <c r="H159" s="76">
        <v>0</v>
      </c>
      <c r="I159" s="76">
        <v>8</v>
      </c>
      <c r="J159" s="83">
        <v>39</v>
      </c>
      <c r="K159" s="100" t="s">
        <v>56</v>
      </c>
      <c r="L159" s="114">
        <v>1.06</v>
      </c>
    </row>
    <row r="160" spans="1:12" ht="15" x14ac:dyDescent="0.25">
      <c r="A160" s="23"/>
      <c r="B160" s="15"/>
      <c r="C160" s="11"/>
      <c r="D160" s="6"/>
      <c r="E160" s="37"/>
      <c r="F160" s="38"/>
      <c r="G160" s="38"/>
      <c r="H160" s="38"/>
      <c r="I160" s="38"/>
      <c r="J160" s="38"/>
      <c r="K160" s="88"/>
      <c r="L160" s="106"/>
    </row>
    <row r="161" spans="1:12" ht="15" x14ac:dyDescent="0.25">
      <c r="A161" s="23"/>
      <c r="B161" s="15"/>
      <c r="C161" s="11"/>
      <c r="D161" s="6"/>
      <c r="E161" s="37"/>
      <c r="F161" s="38"/>
      <c r="G161" s="38"/>
      <c r="H161" s="38"/>
      <c r="I161" s="38"/>
      <c r="J161" s="38"/>
      <c r="K161" s="88"/>
      <c r="L161" s="106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815</v>
      </c>
      <c r="G162" s="19">
        <f t="shared" ref="G162:J162" si="43">SUM(G153:G161)</f>
        <v>30.95</v>
      </c>
      <c r="H162" s="19">
        <f t="shared" si="43"/>
        <v>28.58</v>
      </c>
      <c r="I162" s="19">
        <f t="shared" si="43"/>
        <v>98.53</v>
      </c>
      <c r="J162" s="19">
        <f t="shared" si="43"/>
        <v>749.53</v>
      </c>
      <c r="K162" s="89"/>
      <c r="L162" s="107">
        <f t="shared" ref="L162" si="44">SUM(L153:L161)</f>
        <v>98.78</v>
      </c>
    </row>
    <row r="163" spans="1:12" ht="15.75" thickBot="1" x14ac:dyDescent="0.25">
      <c r="A163" s="28">
        <f>A145</f>
        <v>2</v>
      </c>
      <c r="B163" s="29">
        <f>B145</f>
        <v>3</v>
      </c>
      <c r="C163" s="136" t="s">
        <v>4</v>
      </c>
      <c r="D163" s="137"/>
      <c r="E163" s="30"/>
      <c r="F163" s="31">
        <f>F152+F162</f>
        <v>1330</v>
      </c>
      <c r="G163" s="130">
        <f>G152+G162</f>
        <v>62.730000000000004</v>
      </c>
      <c r="H163" s="130">
        <f>H152+H162</f>
        <v>56.3</v>
      </c>
      <c r="I163" s="130">
        <f>I152+I162</f>
        <v>214.21</v>
      </c>
      <c r="J163" s="130">
        <f>J152+J162</f>
        <v>1569.959464</v>
      </c>
      <c r="K163" s="131"/>
      <c r="L163" s="132">
        <f>L152+L162</f>
        <v>170.45000000000002</v>
      </c>
    </row>
    <row r="164" spans="1:12" ht="15" x14ac:dyDescent="0.25">
      <c r="A164" s="20">
        <v>2</v>
      </c>
      <c r="B164" s="21">
        <v>4</v>
      </c>
      <c r="C164" s="22" t="s">
        <v>20</v>
      </c>
      <c r="D164" s="7" t="s">
        <v>28</v>
      </c>
      <c r="E164" s="45" t="s">
        <v>135</v>
      </c>
      <c r="F164" s="46">
        <v>130</v>
      </c>
      <c r="G164" s="46">
        <v>15</v>
      </c>
      <c r="H164" s="46">
        <v>15</v>
      </c>
      <c r="I164" s="46">
        <v>3</v>
      </c>
      <c r="J164" s="57">
        <v>204</v>
      </c>
      <c r="K164" s="84" t="s">
        <v>141</v>
      </c>
      <c r="L164" s="103">
        <v>30.53</v>
      </c>
    </row>
    <row r="165" spans="1:12" ht="15" x14ac:dyDescent="0.25">
      <c r="A165" s="23"/>
      <c r="B165" s="15"/>
      <c r="C165" s="11"/>
      <c r="D165" s="7" t="s">
        <v>29</v>
      </c>
      <c r="E165" s="47" t="s">
        <v>40</v>
      </c>
      <c r="F165" s="48">
        <v>150</v>
      </c>
      <c r="G165" s="48">
        <v>9</v>
      </c>
      <c r="H165" s="48">
        <v>7</v>
      </c>
      <c r="I165" s="48">
        <v>46</v>
      </c>
      <c r="J165" s="54">
        <v>266</v>
      </c>
      <c r="K165" s="85" t="s">
        <v>42</v>
      </c>
      <c r="L165" s="104">
        <v>5.76</v>
      </c>
    </row>
    <row r="166" spans="1:12" ht="15" x14ac:dyDescent="0.25">
      <c r="A166" s="23"/>
      <c r="B166" s="15"/>
      <c r="C166" s="11"/>
      <c r="D166" s="7" t="s">
        <v>22</v>
      </c>
      <c r="E166" s="47" t="s">
        <v>136</v>
      </c>
      <c r="F166" s="48">
        <v>200</v>
      </c>
      <c r="G166" s="48">
        <v>0</v>
      </c>
      <c r="H166" s="48">
        <v>0</v>
      </c>
      <c r="I166" s="48">
        <v>10</v>
      </c>
      <c r="J166" s="54">
        <v>38</v>
      </c>
      <c r="K166" s="85" t="s">
        <v>44</v>
      </c>
      <c r="L166" s="104">
        <v>1.06</v>
      </c>
    </row>
    <row r="167" spans="1:12" ht="15" x14ac:dyDescent="0.25">
      <c r="A167" s="23"/>
      <c r="B167" s="15"/>
      <c r="C167" s="11"/>
      <c r="D167" s="7" t="s">
        <v>31</v>
      </c>
      <c r="E167" s="47" t="s">
        <v>49</v>
      </c>
      <c r="F167" s="48">
        <v>25</v>
      </c>
      <c r="G167" s="48">
        <v>2</v>
      </c>
      <c r="H167" s="48">
        <v>0</v>
      </c>
      <c r="I167" s="48">
        <v>13</v>
      </c>
      <c r="J167" s="54">
        <v>53</v>
      </c>
      <c r="K167" s="85" t="s">
        <v>56</v>
      </c>
      <c r="L167" s="104">
        <v>1.28</v>
      </c>
    </row>
    <row r="168" spans="1:12" ht="15" x14ac:dyDescent="0.25">
      <c r="A168" s="23"/>
      <c r="B168" s="15"/>
      <c r="C168" s="11"/>
      <c r="D168" s="7" t="s">
        <v>32</v>
      </c>
      <c r="E168" s="47" t="s">
        <v>50</v>
      </c>
      <c r="F168" s="48">
        <v>20</v>
      </c>
      <c r="G168" s="48">
        <v>1</v>
      </c>
      <c r="H168" s="48">
        <v>0</v>
      </c>
      <c r="I168" s="48">
        <v>8</v>
      </c>
      <c r="J168" s="54">
        <v>39</v>
      </c>
      <c r="K168" s="86" t="s">
        <v>56</v>
      </c>
      <c r="L168" s="104">
        <v>1.02</v>
      </c>
    </row>
    <row r="169" spans="1:12" ht="15" x14ac:dyDescent="0.25">
      <c r="A169" s="23"/>
      <c r="B169" s="15"/>
      <c r="C169" s="11"/>
      <c r="D169" s="7" t="s">
        <v>137</v>
      </c>
      <c r="E169" s="47" t="s">
        <v>138</v>
      </c>
      <c r="F169" s="48">
        <v>110</v>
      </c>
      <c r="G169" s="48">
        <v>4.18</v>
      </c>
      <c r="H169" s="48">
        <v>3.3</v>
      </c>
      <c r="I169" s="48">
        <v>13.64</v>
      </c>
      <c r="J169" s="54">
        <v>98.25</v>
      </c>
      <c r="K169" s="86" t="s">
        <v>56</v>
      </c>
      <c r="L169" s="104">
        <v>36</v>
      </c>
    </row>
    <row r="170" spans="1:12" ht="15" x14ac:dyDescent="0.25">
      <c r="A170" s="23"/>
      <c r="B170" s="15"/>
      <c r="C170" s="11"/>
      <c r="D170" s="7" t="s">
        <v>24</v>
      </c>
      <c r="E170" s="37"/>
      <c r="F170" s="38"/>
      <c r="G170" s="48"/>
      <c r="H170" s="48"/>
      <c r="I170" s="48"/>
      <c r="J170" s="54"/>
      <c r="K170" s="86"/>
      <c r="L170" s="104"/>
    </row>
    <row r="171" spans="1:12" ht="15" x14ac:dyDescent="0.25">
      <c r="A171" s="23"/>
      <c r="B171" s="15"/>
      <c r="C171" s="11"/>
      <c r="D171" s="6"/>
      <c r="E171" s="37"/>
      <c r="F171" s="38"/>
      <c r="G171" s="38"/>
      <c r="H171" s="38"/>
      <c r="I171" s="38"/>
      <c r="J171" s="55"/>
      <c r="K171" s="88"/>
      <c r="L171" s="106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SUM(F164:F171)</f>
        <v>635</v>
      </c>
      <c r="G172" s="19">
        <f>SUM(G164:G171)</f>
        <v>31.18</v>
      </c>
      <c r="H172" s="19">
        <f>SUM(H164:H171)</f>
        <v>25.3</v>
      </c>
      <c r="I172" s="19">
        <f>SUM(I164:I171)</f>
        <v>93.64</v>
      </c>
      <c r="J172" s="58">
        <f>SUM(J164:J171)</f>
        <v>698.25</v>
      </c>
      <c r="K172" s="89"/>
      <c r="L172" s="107">
        <f>SUM(L164:L171)</f>
        <v>75.650000000000006</v>
      </c>
    </row>
    <row r="173" spans="1:12" ht="30" x14ac:dyDescent="0.25">
      <c r="A173" s="25">
        <f>A164</f>
        <v>2</v>
      </c>
      <c r="B173" s="13">
        <f>B164</f>
        <v>4</v>
      </c>
      <c r="C173" s="10" t="s">
        <v>25</v>
      </c>
      <c r="D173" s="7" t="s">
        <v>26</v>
      </c>
      <c r="E173" s="50" t="s">
        <v>142</v>
      </c>
      <c r="F173" s="51">
        <v>60</v>
      </c>
      <c r="G173" s="51">
        <v>1.85</v>
      </c>
      <c r="H173" s="51">
        <v>4.3499999999999996</v>
      </c>
      <c r="I173" s="51">
        <v>7.47</v>
      </c>
      <c r="J173" s="53">
        <v>74.48</v>
      </c>
      <c r="K173" s="85" t="s">
        <v>139</v>
      </c>
      <c r="L173" s="112">
        <v>8.02</v>
      </c>
    </row>
    <row r="174" spans="1:12" ht="15" x14ac:dyDescent="0.25">
      <c r="A174" s="23"/>
      <c r="B174" s="15"/>
      <c r="C174" s="11"/>
      <c r="D174" s="7" t="s">
        <v>27</v>
      </c>
      <c r="E174" s="47" t="s">
        <v>159</v>
      </c>
      <c r="F174" s="48">
        <v>270</v>
      </c>
      <c r="G174" s="48">
        <v>5</v>
      </c>
      <c r="H174" s="48">
        <v>4</v>
      </c>
      <c r="I174" s="48">
        <v>27</v>
      </c>
      <c r="J174" s="54">
        <v>161</v>
      </c>
      <c r="K174" s="85" t="s">
        <v>140</v>
      </c>
      <c r="L174" s="112">
        <v>10.34</v>
      </c>
    </row>
    <row r="175" spans="1:12" ht="15" x14ac:dyDescent="0.25">
      <c r="A175" s="23"/>
      <c r="B175" s="15"/>
      <c r="C175" s="11"/>
      <c r="D175" s="7" t="s">
        <v>28</v>
      </c>
      <c r="E175" s="47" t="s">
        <v>82</v>
      </c>
      <c r="F175" s="48">
        <v>100</v>
      </c>
      <c r="G175" s="48">
        <v>17</v>
      </c>
      <c r="H175" s="48">
        <v>4</v>
      </c>
      <c r="I175" s="48">
        <v>9</v>
      </c>
      <c r="J175" s="54">
        <v>138</v>
      </c>
      <c r="K175" s="85" t="s">
        <v>86</v>
      </c>
      <c r="L175" s="112">
        <v>30.03</v>
      </c>
    </row>
    <row r="176" spans="1:12" ht="15" x14ac:dyDescent="0.25">
      <c r="A176" s="23"/>
      <c r="B176" s="15"/>
      <c r="C176" s="11"/>
      <c r="D176" s="7" t="s">
        <v>29</v>
      </c>
      <c r="E176" s="47" t="s">
        <v>83</v>
      </c>
      <c r="F176" s="48">
        <v>150</v>
      </c>
      <c r="G176" s="48">
        <v>7</v>
      </c>
      <c r="H176" s="48">
        <v>5</v>
      </c>
      <c r="I176" s="48">
        <v>29</v>
      </c>
      <c r="J176" s="54">
        <v>186</v>
      </c>
      <c r="K176" s="85" t="s">
        <v>87</v>
      </c>
      <c r="L176" s="104">
        <v>10.91</v>
      </c>
    </row>
    <row r="177" spans="1:12" ht="15" x14ac:dyDescent="0.25">
      <c r="A177" s="23"/>
      <c r="B177" s="15"/>
      <c r="C177" s="11"/>
      <c r="D177" s="7" t="s">
        <v>30</v>
      </c>
      <c r="E177" s="47" t="s">
        <v>48</v>
      </c>
      <c r="F177" s="48">
        <v>200</v>
      </c>
      <c r="G177" s="48">
        <v>1</v>
      </c>
      <c r="H177" s="48">
        <v>0</v>
      </c>
      <c r="I177" s="48">
        <v>23</v>
      </c>
      <c r="J177" s="54">
        <v>88</v>
      </c>
      <c r="K177" s="85" t="s">
        <v>55</v>
      </c>
      <c r="L177" s="104">
        <v>10.42</v>
      </c>
    </row>
    <row r="178" spans="1:12" ht="15" x14ac:dyDescent="0.25">
      <c r="A178" s="23"/>
      <c r="B178" s="15"/>
      <c r="C178" s="11"/>
      <c r="D178" s="7" t="s">
        <v>31</v>
      </c>
      <c r="E178" s="47" t="s">
        <v>49</v>
      </c>
      <c r="F178" s="48">
        <v>25</v>
      </c>
      <c r="G178" s="48">
        <v>2</v>
      </c>
      <c r="H178" s="48">
        <v>0</v>
      </c>
      <c r="I178" s="48">
        <v>13</v>
      </c>
      <c r="J178" s="54">
        <v>53</v>
      </c>
      <c r="K178" s="85" t="s">
        <v>56</v>
      </c>
      <c r="L178" s="104">
        <v>1.28</v>
      </c>
    </row>
    <row r="179" spans="1:12" ht="15" x14ac:dyDescent="0.25">
      <c r="A179" s="23"/>
      <c r="B179" s="15"/>
      <c r="C179" s="11"/>
      <c r="D179" s="7" t="s">
        <v>32</v>
      </c>
      <c r="E179" s="47" t="s">
        <v>50</v>
      </c>
      <c r="F179" s="48">
        <v>20</v>
      </c>
      <c r="G179" s="48">
        <v>1</v>
      </c>
      <c r="H179" s="48">
        <v>0</v>
      </c>
      <c r="I179" s="48">
        <v>8</v>
      </c>
      <c r="J179" s="54">
        <v>39</v>
      </c>
      <c r="K179" s="85" t="s">
        <v>56</v>
      </c>
      <c r="L179" s="104">
        <v>1.02</v>
      </c>
    </row>
    <row r="180" spans="1:12" ht="15" x14ac:dyDescent="0.25">
      <c r="A180" s="23"/>
      <c r="B180" s="15"/>
      <c r="C180" s="11"/>
      <c r="D180" s="6"/>
      <c r="E180" s="37"/>
      <c r="F180" s="38"/>
      <c r="G180" s="38"/>
      <c r="H180" s="38"/>
      <c r="I180" s="38"/>
      <c r="J180" s="55"/>
      <c r="K180" s="88"/>
      <c r="L180" s="106"/>
    </row>
    <row r="181" spans="1:12" ht="15" x14ac:dyDescent="0.25">
      <c r="A181" s="23"/>
      <c r="B181" s="15"/>
      <c r="C181" s="11"/>
      <c r="D181" s="6"/>
      <c r="E181" s="37"/>
      <c r="F181" s="38"/>
      <c r="G181" s="38"/>
      <c r="H181" s="38"/>
      <c r="I181" s="38"/>
      <c r="J181" s="55"/>
      <c r="K181" s="88"/>
      <c r="L181" s="106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825</v>
      </c>
      <c r="G182" s="19">
        <f t="shared" ref="G182:J182" si="45">SUM(G173:G181)</f>
        <v>34.85</v>
      </c>
      <c r="H182" s="19">
        <f t="shared" si="45"/>
        <v>17.350000000000001</v>
      </c>
      <c r="I182" s="19">
        <f t="shared" si="45"/>
        <v>116.47</v>
      </c>
      <c r="J182" s="58">
        <f t="shared" si="45"/>
        <v>739.48</v>
      </c>
      <c r="K182" s="89"/>
      <c r="L182" s="107">
        <f t="shared" ref="L182" si="46">SUM(L173:L181)</f>
        <v>72.02</v>
      </c>
    </row>
    <row r="183" spans="1:12" ht="15.75" thickBot="1" x14ac:dyDescent="0.25">
      <c r="A183" s="28">
        <f>A164</f>
        <v>2</v>
      </c>
      <c r="B183" s="29">
        <f>B164</f>
        <v>4</v>
      </c>
      <c r="C183" s="136" t="s">
        <v>4</v>
      </c>
      <c r="D183" s="137"/>
      <c r="E183" s="30"/>
      <c r="F183" s="31">
        <f>F172+F182</f>
        <v>1460</v>
      </c>
      <c r="G183" s="130">
        <f>G172+G182</f>
        <v>66.03</v>
      </c>
      <c r="H183" s="130">
        <f>H172+H182</f>
        <v>42.650000000000006</v>
      </c>
      <c r="I183" s="130">
        <f>I172+I182</f>
        <v>210.11</v>
      </c>
      <c r="J183" s="130">
        <f>J172+J182</f>
        <v>1437.73</v>
      </c>
      <c r="K183" s="131"/>
      <c r="L183" s="132">
        <f>L172+L182</f>
        <v>147.67000000000002</v>
      </c>
    </row>
    <row r="184" spans="1:12" ht="15" x14ac:dyDescent="0.25">
      <c r="A184" s="20">
        <v>2</v>
      </c>
      <c r="B184" s="21">
        <v>5</v>
      </c>
      <c r="C184" s="22" t="s">
        <v>20</v>
      </c>
      <c r="D184" s="7" t="s">
        <v>28</v>
      </c>
      <c r="E184" s="45" t="s">
        <v>143</v>
      </c>
      <c r="F184" s="46">
        <v>100</v>
      </c>
      <c r="G184" s="46">
        <v>13.72</v>
      </c>
      <c r="H184" s="46">
        <v>2</v>
      </c>
      <c r="I184" s="46">
        <v>8</v>
      </c>
      <c r="J184" s="57">
        <v>105.43</v>
      </c>
      <c r="K184" s="84" t="s">
        <v>145</v>
      </c>
      <c r="L184" s="103">
        <v>28.93</v>
      </c>
    </row>
    <row r="185" spans="1:12" ht="15" x14ac:dyDescent="0.25">
      <c r="A185" s="23"/>
      <c r="B185" s="15"/>
      <c r="C185" s="11"/>
      <c r="D185" s="7" t="s">
        <v>29</v>
      </c>
      <c r="E185" s="47" t="s">
        <v>76</v>
      </c>
      <c r="F185" s="48">
        <v>150</v>
      </c>
      <c r="G185" s="48">
        <v>4</v>
      </c>
      <c r="H185" s="48">
        <v>7</v>
      </c>
      <c r="I185" s="48">
        <v>40</v>
      </c>
      <c r="J185" s="54">
        <v>238</v>
      </c>
      <c r="K185" s="85" t="s">
        <v>80</v>
      </c>
      <c r="L185" s="104">
        <v>6.77</v>
      </c>
    </row>
    <row r="186" spans="1:12" ht="15" x14ac:dyDescent="0.25">
      <c r="A186" s="23"/>
      <c r="B186" s="15"/>
      <c r="C186" s="11"/>
      <c r="D186" s="7" t="s">
        <v>22</v>
      </c>
      <c r="E186" s="47" t="s">
        <v>77</v>
      </c>
      <c r="F186" s="48">
        <v>205</v>
      </c>
      <c r="G186" s="48">
        <v>0</v>
      </c>
      <c r="H186" s="48">
        <v>0</v>
      </c>
      <c r="I186" s="48">
        <v>10</v>
      </c>
      <c r="J186" s="48">
        <v>40</v>
      </c>
      <c r="K186" s="85" t="s">
        <v>81</v>
      </c>
      <c r="L186" s="104">
        <v>2.54</v>
      </c>
    </row>
    <row r="187" spans="1:12" ht="15" x14ac:dyDescent="0.25">
      <c r="A187" s="23"/>
      <c r="B187" s="15"/>
      <c r="C187" s="11"/>
      <c r="D187" s="7" t="s">
        <v>31</v>
      </c>
      <c r="E187" s="47" t="s">
        <v>49</v>
      </c>
      <c r="F187" s="48">
        <v>25</v>
      </c>
      <c r="G187" s="48">
        <v>2</v>
      </c>
      <c r="H187" s="48">
        <v>0</v>
      </c>
      <c r="I187" s="48">
        <v>13</v>
      </c>
      <c r="J187" s="48">
        <v>53</v>
      </c>
      <c r="K187" s="85" t="s">
        <v>56</v>
      </c>
      <c r="L187" s="104">
        <v>1.28</v>
      </c>
    </row>
    <row r="188" spans="1:12" ht="15" x14ac:dyDescent="0.25">
      <c r="A188" s="23"/>
      <c r="B188" s="15"/>
      <c r="C188" s="11"/>
      <c r="D188" s="7" t="s">
        <v>32</v>
      </c>
      <c r="E188" s="47" t="s">
        <v>50</v>
      </c>
      <c r="F188" s="48">
        <v>20</v>
      </c>
      <c r="G188" s="48">
        <v>1</v>
      </c>
      <c r="H188" s="48">
        <v>0</v>
      </c>
      <c r="I188" s="48">
        <v>8</v>
      </c>
      <c r="J188" s="48">
        <v>39</v>
      </c>
      <c r="K188" s="85" t="s">
        <v>56</v>
      </c>
      <c r="L188" s="104">
        <v>1.02</v>
      </c>
    </row>
    <row r="189" spans="1:12" ht="15" x14ac:dyDescent="0.25">
      <c r="A189" s="23"/>
      <c r="B189" s="15"/>
      <c r="C189" s="11"/>
      <c r="D189" s="7" t="s">
        <v>24</v>
      </c>
      <c r="E189" s="47" t="s">
        <v>144</v>
      </c>
      <c r="F189" s="48">
        <v>180</v>
      </c>
      <c r="G189" s="48">
        <v>1.0900000000000001</v>
      </c>
      <c r="H189" s="48">
        <v>0.24</v>
      </c>
      <c r="I189" s="48">
        <v>12.42</v>
      </c>
      <c r="J189" s="48">
        <v>53.64</v>
      </c>
      <c r="K189" s="85" t="s">
        <v>56</v>
      </c>
      <c r="L189" s="104">
        <v>23.4</v>
      </c>
    </row>
    <row r="190" spans="1:12" ht="15" x14ac:dyDescent="0.25">
      <c r="A190" s="23"/>
      <c r="B190" s="15"/>
      <c r="C190" s="11"/>
      <c r="D190" s="6"/>
      <c r="E190" s="37"/>
      <c r="F190" s="38"/>
      <c r="G190" s="38"/>
      <c r="H190" s="38"/>
      <c r="I190" s="38"/>
      <c r="J190" s="38"/>
      <c r="K190" s="88"/>
      <c r="L190" s="106"/>
    </row>
    <row r="191" spans="1:12" ht="15" x14ac:dyDescent="0.25">
      <c r="A191" s="23"/>
      <c r="B191" s="15"/>
      <c r="C191" s="11"/>
      <c r="D191" s="6"/>
      <c r="E191" s="37"/>
      <c r="F191" s="38"/>
      <c r="G191" s="38"/>
      <c r="H191" s="38"/>
      <c r="I191" s="38"/>
      <c r="J191" s="38"/>
      <c r="K191" s="88"/>
      <c r="L191" s="106"/>
    </row>
    <row r="192" spans="1:12" ht="15.75" customHeight="1" x14ac:dyDescent="0.25">
      <c r="A192" s="24"/>
      <c r="B192" s="17"/>
      <c r="C192" s="8"/>
      <c r="D192" s="18" t="s">
        <v>33</v>
      </c>
      <c r="E192" s="9"/>
      <c r="F192" s="19">
        <f>SUM(F184:F191)</f>
        <v>680</v>
      </c>
      <c r="G192" s="19">
        <f t="shared" ref="G192:J192" si="47">SUM(G184:G191)</f>
        <v>21.81</v>
      </c>
      <c r="H192" s="19">
        <f t="shared" si="47"/>
        <v>9.24</v>
      </c>
      <c r="I192" s="19">
        <f t="shared" si="47"/>
        <v>91.42</v>
      </c>
      <c r="J192" s="19">
        <f t="shared" si="47"/>
        <v>529.07000000000005</v>
      </c>
      <c r="K192" s="89"/>
      <c r="L192" s="107">
        <f t="shared" ref="L192" si="48">SUM(L184:L191)</f>
        <v>63.940000000000005</v>
      </c>
    </row>
    <row r="193" spans="1:12" ht="30" x14ac:dyDescent="0.25">
      <c r="A193" s="25">
        <f>A184</f>
        <v>2</v>
      </c>
      <c r="B193" s="13">
        <f>B184</f>
        <v>5</v>
      </c>
      <c r="C193" s="10" t="s">
        <v>25</v>
      </c>
      <c r="D193" s="7" t="s">
        <v>26</v>
      </c>
      <c r="E193" s="50" t="s">
        <v>89</v>
      </c>
      <c r="F193" s="51">
        <v>60</v>
      </c>
      <c r="G193" s="51">
        <v>2</v>
      </c>
      <c r="H193" s="51">
        <v>4</v>
      </c>
      <c r="I193" s="48">
        <v>5</v>
      </c>
      <c r="J193" s="54">
        <v>63</v>
      </c>
      <c r="K193" s="85" t="s">
        <v>92</v>
      </c>
      <c r="L193" s="104">
        <v>4.8499999999999996</v>
      </c>
    </row>
    <row r="194" spans="1:12" ht="15" x14ac:dyDescent="0.25">
      <c r="A194" s="23"/>
      <c r="B194" s="15"/>
      <c r="C194" s="11"/>
      <c r="D194" s="7" t="s">
        <v>27</v>
      </c>
      <c r="E194" s="47" t="s">
        <v>152</v>
      </c>
      <c r="F194" s="48">
        <v>270</v>
      </c>
      <c r="G194" s="48">
        <v>7</v>
      </c>
      <c r="H194" s="48">
        <v>9</v>
      </c>
      <c r="I194" s="48">
        <v>17</v>
      </c>
      <c r="J194" s="54">
        <v>177</v>
      </c>
      <c r="K194" s="85" t="s">
        <v>148</v>
      </c>
      <c r="L194" s="104">
        <v>31.36</v>
      </c>
    </row>
    <row r="195" spans="1:12" ht="15" x14ac:dyDescent="0.25">
      <c r="A195" s="23"/>
      <c r="B195" s="15"/>
      <c r="C195" s="11"/>
      <c r="D195" s="7" t="s">
        <v>28</v>
      </c>
      <c r="E195" s="47" t="s">
        <v>146</v>
      </c>
      <c r="F195" s="48">
        <v>90</v>
      </c>
      <c r="G195" s="48">
        <v>15</v>
      </c>
      <c r="H195" s="48">
        <v>16</v>
      </c>
      <c r="I195" s="48">
        <v>6</v>
      </c>
      <c r="J195" s="54">
        <v>220</v>
      </c>
      <c r="K195" s="85" t="s">
        <v>149</v>
      </c>
      <c r="L195" s="104">
        <v>54.07</v>
      </c>
    </row>
    <row r="196" spans="1:12" ht="15" x14ac:dyDescent="0.25">
      <c r="A196" s="23"/>
      <c r="B196" s="15"/>
      <c r="C196" s="11"/>
      <c r="D196" s="7" t="s">
        <v>29</v>
      </c>
      <c r="E196" s="47" t="s">
        <v>147</v>
      </c>
      <c r="F196" s="48">
        <v>150</v>
      </c>
      <c r="G196" s="48">
        <v>4</v>
      </c>
      <c r="H196" s="48">
        <v>3</v>
      </c>
      <c r="I196" s="48">
        <v>17</v>
      </c>
      <c r="J196" s="54">
        <v>101</v>
      </c>
      <c r="K196" s="85" t="s">
        <v>150</v>
      </c>
      <c r="L196" s="104">
        <v>8.36</v>
      </c>
    </row>
    <row r="197" spans="1:12" ht="15" x14ac:dyDescent="0.25">
      <c r="A197" s="23"/>
      <c r="B197" s="15"/>
      <c r="C197" s="11"/>
      <c r="D197" s="7" t="s">
        <v>30</v>
      </c>
      <c r="E197" s="47" t="s">
        <v>84</v>
      </c>
      <c r="F197" s="48">
        <v>200</v>
      </c>
      <c r="G197" s="48">
        <v>0</v>
      </c>
      <c r="H197" s="48">
        <v>0</v>
      </c>
      <c r="I197" s="48">
        <v>19</v>
      </c>
      <c r="J197" s="54">
        <v>74</v>
      </c>
      <c r="K197" s="85" t="s">
        <v>88</v>
      </c>
      <c r="L197" s="104">
        <v>6.48</v>
      </c>
    </row>
    <row r="198" spans="1:12" ht="15" x14ac:dyDescent="0.25">
      <c r="A198" s="23"/>
      <c r="B198" s="15"/>
      <c r="C198" s="11"/>
      <c r="D198" s="7" t="s">
        <v>31</v>
      </c>
      <c r="E198" s="47" t="s">
        <v>49</v>
      </c>
      <c r="F198" s="48">
        <v>25</v>
      </c>
      <c r="G198" s="48">
        <v>2</v>
      </c>
      <c r="H198" s="48">
        <v>0</v>
      </c>
      <c r="I198" s="48">
        <v>13</v>
      </c>
      <c r="J198" s="54">
        <v>53</v>
      </c>
      <c r="K198" s="85" t="s">
        <v>56</v>
      </c>
      <c r="L198" s="104">
        <v>1.28</v>
      </c>
    </row>
    <row r="199" spans="1:12" ht="15" x14ac:dyDescent="0.25">
      <c r="A199" s="23"/>
      <c r="B199" s="15"/>
      <c r="C199" s="11"/>
      <c r="D199" s="7" t="s">
        <v>32</v>
      </c>
      <c r="E199" s="47" t="s">
        <v>50</v>
      </c>
      <c r="F199" s="48">
        <v>20</v>
      </c>
      <c r="G199" s="48">
        <v>1</v>
      </c>
      <c r="H199" s="48">
        <v>0</v>
      </c>
      <c r="I199" s="48">
        <v>8</v>
      </c>
      <c r="J199" s="54">
        <v>39</v>
      </c>
      <c r="K199" s="85" t="s">
        <v>56</v>
      </c>
      <c r="L199" s="104">
        <v>1.02</v>
      </c>
    </row>
    <row r="200" spans="1:12" ht="15" x14ac:dyDescent="0.25">
      <c r="A200" s="23"/>
      <c r="B200" s="15"/>
      <c r="C200" s="11"/>
      <c r="D200" s="6"/>
      <c r="E200" s="37"/>
      <c r="F200" s="38"/>
      <c r="G200" s="38"/>
      <c r="H200" s="38"/>
      <c r="I200" s="38"/>
      <c r="J200" s="38"/>
      <c r="K200" s="88"/>
      <c r="L200" s="106"/>
    </row>
    <row r="201" spans="1:12" ht="15" x14ac:dyDescent="0.25">
      <c r="A201" s="23"/>
      <c r="B201" s="15"/>
      <c r="C201" s="11"/>
      <c r="D201" s="6"/>
      <c r="E201" s="37"/>
      <c r="F201" s="38"/>
      <c r="G201" s="38"/>
      <c r="H201" s="38"/>
      <c r="I201" s="38"/>
      <c r="J201" s="38"/>
      <c r="K201" s="88"/>
      <c r="L201" s="106"/>
    </row>
    <row r="202" spans="1:12" ht="15" x14ac:dyDescent="0.25">
      <c r="A202" s="24"/>
      <c r="B202" s="17"/>
      <c r="C202" s="8"/>
      <c r="D202" s="18" t="s">
        <v>33</v>
      </c>
      <c r="E202" s="9"/>
      <c r="F202" s="19">
        <f>SUM(F193:F201)</f>
        <v>815</v>
      </c>
      <c r="G202" s="19">
        <f t="shared" ref="G202:J202" si="49">SUM(G193:G201)</f>
        <v>31</v>
      </c>
      <c r="H202" s="19">
        <f t="shared" si="49"/>
        <v>32</v>
      </c>
      <c r="I202" s="19">
        <f t="shared" si="49"/>
        <v>85</v>
      </c>
      <c r="J202" s="19">
        <f t="shared" si="49"/>
        <v>727</v>
      </c>
      <c r="K202" s="89"/>
      <c r="L202" s="107">
        <f t="shared" ref="L202" si="50">SUM(L193:L201)</f>
        <v>107.42</v>
      </c>
    </row>
    <row r="203" spans="1:12" ht="15.75" thickBot="1" x14ac:dyDescent="0.25">
      <c r="A203" s="28">
        <f>A184</f>
        <v>2</v>
      </c>
      <c r="B203" s="29">
        <f>B184</f>
        <v>5</v>
      </c>
      <c r="C203" s="136" t="s">
        <v>4</v>
      </c>
      <c r="D203" s="137"/>
      <c r="E203" s="30"/>
      <c r="F203" s="31">
        <f>F192+F202</f>
        <v>1495</v>
      </c>
      <c r="G203" s="130">
        <f>G192+G202</f>
        <v>52.81</v>
      </c>
      <c r="H203" s="130">
        <f>H192+H202</f>
        <v>41.24</v>
      </c>
      <c r="I203" s="130">
        <f>I192+I202</f>
        <v>176.42000000000002</v>
      </c>
      <c r="J203" s="130">
        <f>J192+J202</f>
        <v>1256.0700000000002</v>
      </c>
      <c r="K203" s="131"/>
      <c r="L203" s="132">
        <f>L192+L202</f>
        <v>171.36</v>
      </c>
    </row>
    <row r="204" spans="1:12" ht="13.5" thickBot="1" x14ac:dyDescent="0.25">
      <c r="A204" s="26"/>
      <c r="B204" s="27"/>
      <c r="C204" s="138" t="s">
        <v>5</v>
      </c>
      <c r="D204" s="138"/>
      <c r="E204" s="138"/>
      <c r="F204" s="127">
        <f>(F25+F44+F64+F84+F104+F124+F144+F163+F183+F203)/(IF(F25=0,0,1)+IF(F44=0,0,1)+IF(F64=0,0,1)+IF(F84=0,0,1)+IF(F104=0,0,1)+IF(F124=0,0,1)+IF(F144=0,0,1)+IF(F163=0,0,1)+IF(F183=0,0,1)+IF(F203=0,0,1))</f>
        <v>1389.5</v>
      </c>
      <c r="G204" s="127">
        <f>(G25+G44+G64+G84+G104+G124+G144+G163+G183+G203)/(IF(G25=0,0,1)+IF(G44=0,0,1)+IF(G64=0,0,1)+IF(G84=0,0,1)+IF(G104=0,0,1)+IF(G124=0,0,1)+IF(G144=0,0,1)+IF(G163=0,0,1)+IF(G183=0,0,1)+IF(G203=0,0,1))</f>
        <v>57.995000000000005</v>
      </c>
      <c r="H204" s="127">
        <f>(H25+H44+H64+H84+H104+H124+H144+H163+H183+H203)/(IF(H25=0,0,1)+IF(H44=0,0,1)+IF(H64=0,0,1)+IF(H84=0,0,1)+IF(H104=0,0,1)+IF(H124=0,0,1)+IF(H144=0,0,1)+IF(H163=0,0,1)+IF(H183=0,0,1)+IF(H203=0,0,1))</f>
        <v>42.926000000000002</v>
      </c>
      <c r="I204" s="127">
        <f>(I25+I44+I64+I84+I104+I124+I144+I163+I183+I203)/(IF(I25=0,0,1)+IF(I44=0,0,1)+IF(I64=0,0,1)+IF(I84=0,0,1)+IF(I104=0,0,1)+IF(I124=0,0,1)+IF(I144=0,0,1)+IF(I163=0,0,1)+IF(I183=0,0,1)+IF(I203=0,0,1))</f>
        <v>194.91200000000003</v>
      </c>
      <c r="J204" s="127">
        <f>(J25+J44+J64+J84+J104+J124+J144+J163+J183+J203)/(IF(J25=0,0,1)+IF(J44=0,0,1)+IF(J64=0,0,1)+IF(J84=0,0,1)+IF(J104=0,0,1)+IF(J124=0,0,1)+IF(J144=0,0,1)+IF(J163=0,0,1)+IF(J183=0,0,1)+IF(J203=0,0,1))</f>
        <v>1357.759136282692</v>
      </c>
      <c r="K204" s="128"/>
      <c r="L204" s="129">
        <f>(L25+L44+L64+L84+L104+L124+L144+L163+L183+L203)/(IF(L25=0,0,1)+IF(L44=0,0,1)+IF(L64=0,0,1)+IF(L84=0,0,1)+IF(L104=0,0,1)+IF(L124=0,0,1)+IF(L144=0,0,1)+IF(L163=0,0,1)+IF(L183=0,0,1)+IF(L203=0,0,1))</f>
        <v>164.67099999999999</v>
      </c>
    </row>
  </sheetData>
  <mergeCells count="14">
    <mergeCell ref="C84:D84"/>
    <mergeCell ref="C104:D104"/>
    <mergeCell ref="C25:D25"/>
    <mergeCell ref="C204:E204"/>
    <mergeCell ref="C203:D203"/>
    <mergeCell ref="C124:D124"/>
    <mergeCell ref="C144:D144"/>
    <mergeCell ref="C163:D163"/>
    <mergeCell ref="C183:D183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ФХД</cp:lastModifiedBy>
  <dcterms:created xsi:type="dcterms:W3CDTF">2022-05-16T14:23:56Z</dcterms:created>
  <dcterms:modified xsi:type="dcterms:W3CDTF">2023-10-18T06:46:56Z</dcterms:modified>
</cp:coreProperties>
</file>